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larsen\Desktop\"/>
    </mc:Choice>
  </mc:AlternateContent>
  <workbookProtection workbookAlgorithmName="SHA-512" workbookHashValue="ILYT7bvcALRnENOr6SeTjChIGjQw63iY6wG2Fpufs2RpHiou56YKaTmf3v/9dnhdUnesPI6QgIsR0TMU5JGRVw==" workbookSaltValue="raL+xtDFm5FBU3m4vp26Yw==" workbookSpinCount="100000" lockStructure="1"/>
  <bookViews>
    <workbookView xWindow="480" yWindow="60" windowWidth="11355" windowHeight="9210"/>
  </bookViews>
  <sheets>
    <sheet name="Record1" sheetId="1" r:id="rId1"/>
    <sheet name="Record2" sheetId="6" r:id="rId2"/>
    <sheet name="Summary Chart" sheetId="7" r:id="rId3"/>
    <sheet name="Summary Data" sheetId="4" state="hidden" r:id="rId4"/>
  </sheets>
  <calcPr calcId="152511"/>
  <customWorkbookViews>
    <customWorkbookView name="Administratr - Personal View" guid="{2A08B7ED-4908-409B-BBF5-54BCE81B32EF}" mergeInterval="0" personalView="1" maximized="1" xWindow="1" yWindow="1" windowWidth="1280" windowHeight="579" activeSheetId="1"/>
  </customWorkbookViews>
</workbook>
</file>

<file path=xl/calcChain.xml><?xml version="1.0" encoding="utf-8"?>
<calcChain xmlns="http://schemas.openxmlformats.org/spreadsheetml/2006/main">
  <c r="T50" i="1" l="1"/>
  <c r="Q7" i="6" l="1"/>
  <c r="N7" i="6"/>
  <c r="S6" i="6"/>
  <c r="S5" i="6"/>
  <c r="M6" i="6"/>
  <c r="M5" i="6"/>
  <c r="N4" i="6"/>
  <c r="E5" i="6"/>
  <c r="E6" i="6"/>
  <c r="E7" i="6"/>
  <c r="E4" i="6"/>
  <c r="T54" i="6"/>
  <c r="A54" i="6"/>
  <c r="B9" i="6"/>
  <c r="C9" i="6" s="1"/>
  <c r="D9" i="6" s="1"/>
  <c r="E9" i="6" s="1"/>
  <c r="F9" i="6" s="1"/>
  <c r="G9" i="6" s="1"/>
  <c r="H9" i="6" s="1"/>
  <c r="I9" i="6" s="1"/>
  <c r="J9" i="6" s="1"/>
  <c r="K9" i="6" s="1"/>
  <c r="L9" i="6" s="1"/>
  <c r="M9" i="6" s="1"/>
  <c r="N9" i="6" s="1"/>
  <c r="O9" i="6" s="1"/>
  <c r="P9" i="6" s="1"/>
  <c r="B19" i="6" s="1"/>
  <c r="C19" i="6" s="1"/>
  <c r="D19" i="6" s="1"/>
  <c r="E19" i="6" s="1"/>
  <c r="F19" i="6" s="1"/>
  <c r="G19" i="6" s="1"/>
  <c r="H19" i="6" s="1"/>
  <c r="I19" i="6" s="1"/>
  <c r="J19" i="6" s="1"/>
  <c r="K19" i="6" s="1"/>
  <c r="L19" i="6" s="1"/>
  <c r="M19" i="6" s="1"/>
  <c r="N19" i="6" s="1"/>
  <c r="O19" i="6" s="1"/>
  <c r="P19" i="6" s="1"/>
  <c r="B29" i="6" s="1"/>
  <c r="C29" i="6" s="1"/>
  <c r="D29" i="6" s="1"/>
  <c r="E29" i="6" s="1"/>
  <c r="F29" i="6" s="1"/>
  <c r="G29" i="6" s="1"/>
  <c r="H29" i="6" s="1"/>
  <c r="I29" i="6" s="1"/>
  <c r="J29" i="6" s="1"/>
  <c r="K29" i="6" s="1"/>
  <c r="L29" i="6" s="1"/>
  <c r="M29" i="6" s="1"/>
  <c r="N29" i="6" s="1"/>
  <c r="O29" i="6" s="1"/>
  <c r="P29" i="6" s="1"/>
  <c r="B39" i="6" s="1"/>
  <c r="C39" i="6" s="1"/>
  <c r="D39" i="6" s="1"/>
  <c r="E39" i="6" s="1"/>
  <c r="F39" i="6" s="1"/>
  <c r="G39" i="6" s="1"/>
  <c r="H39" i="6" s="1"/>
  <c r="I39" i="6" s="1"/>
  <c r="J39" i="6" s="1"/>
  <c r="K39" i="6" s="1"/>
  <c r="L39" i="6" s="1"/>
  <c r="M39" i="6" s="1"/>
  <c r="N39" i="6" s="1"/>
  <c r="O39" i="6" s="1"/>
  <c r="P39" i="6" s="1"/>
  <c r="S47" i="6"/>
  <c r="R46" i="6"/>
  <c r="Q46" i="6"/>
  <c r="R45" i="6"/>
  <c r="Q45" i="6"/>
  <c r="R44" i="6"/>
  <c r="Q44" i="6"/>
  <c r="R42" i="6"/>
  <c r="Q42" i="6"/>
  <c r="R41" i="6"/>
  <c r="Q41" i="6"/>
  <c r="S37" i="6"/>
  <c r="R36" i="6"/>
  <c r="Q36" i="6"/>
  <c r="A36" i="6"/>
  <c r="A46" i="6" s="1"/>
  <c r="R35" i="6"/>
  <c r="Q35" i="6"/>
  <c r="R34" i="6"/>
  <c r="Q34" i="6"/>
  <c r="R32" i="6"/>
  <c r="Q32" i="6"/>
  <c r="R31" i="6"/>
  <c r="Q31" i="6"/>
  <c r="S27" i="6"/>
  <c r="A27" i="6"/>
  <c r="A37" i="6" s="1"/>
  <c r="A47" i="6" s="1"/>
  <c r="R26" i="6"/>
  <c r="Q26" i="6"/>
  <c r="A26" i="6"/>
  <c r="R25" i="6"/>
  <c r="Q25" i="6"/>
  <c r="A25" i="6"/>
  <c r="A35" i="6" s="1"/>
  <c r="A45" i="6" s="1"/>
  <c r="R24" i="6"/>
  <c r="Q24" i="6"/>
  <c r="A24" i="6"/>
  <c r="A34" i="6" s="1"/>
  <c r="A44" i="6" s="1"/>
  <c r="A23" i="6"/>
  <c r="A33" i="6" s="1"/>
  <c r="A43" i="6" s="1"/>
  <c r="R22" i="6"/>
  <c r="Q22" i="6"/>
  <c r="A22" i="6"/>
  <c r="A32" i="6" s="1"/>
  <c r="A42" i="6" s="1"/>
  <c r="R21" i="6"/>
  <c r="Q21" i="6"/>
  <c r="A21" i="6"/>
  <c r="A31" i="6" s="1"/>
  <c r="A41" i="6" s="1"/>
  <c r="A20" i="6"/>
  <c r="A30" i="6" s="1"/>
  <c r="A40" i="6" s="1"/>
  <c r="S17" i="6"/>
  <c r="R16" i="6"/>
  <c r="Q16" i="6"/>
  <c r="R15" i="6"/>
  <c r="Q15" i="6"/>
  <c r="R14" i="6"/>
  <c r="Q14" i="6"/>
  <c r="R12" i="6"/>
  <c r="Q12" i="6"/>
  <c r="R11" i="6"/>
  <c r="Q11" i="6"/>
  <c r="C10" i="6"/>
  <c r="D10" i="6" s="1"/>
  <c r="E10" i="6" s="1"/>
  <c r="F10" i="6" s="1"/>
  <c r="G10" i="6" s="1"/>
  <c r="H10" i="6" s="1"/>
  <c r="I10" i="6" s="1"/>
  <c r="J10" i="6" s="1"/>
  <c r="K10" i="6" s="1"/>
  <c r="L10" i="6" s="1"/>
  <c r="M10" i="6" s="1"/>
  <c r="N10" i="6" s="1"/>
  <c r="O10" i="6" s="1"/>
  <c r="P10" i="6" s="1"/>
  <c r="B20" i="6" s="1"/>
  <c r="C20" i="6" s="1"/>
  <c r="D20" i="6" s="1"/>
  <c r="E20" i="6" s="1"/>
  <c r="F20" i="6" s="1"/>
  <c r="G20" i="6" s="1"/>
  <c r="H20" i="6" s="1"/>
  <c r="I20" i="6" s="1"/>
  <c r="J20" i="6" s="1"/>
  <c r="K20" i="6" s="1"/>
  <c r="L20" i="6" s="1"/>
  <c r="M20" i="6" s="1"/>
  <c r="N20" i="6" s="1"/>
  <c r="O20" i="6" s="1"/>
  <c r="P20" i="6" s="1"/>
  <c r="B30" i="6" s="1"/>
  <c r="C30" i="6" s="1"/>
  <c r="D30" i="6" s="1"/>
  <c r="E30" i="6" s="1"/>
  <c r="F30" i="6" s="1"/>
  <c r="G30" i="6" s="1"/>
  <c r="H30" i="6" s="1"/>
  <c r="I30" i="6" s="1"/>
  <c r="J30" i="6" s="1"/>
  <c r="K30" i="6" s="1"/>
  <c r="L30" i="6" s="1"/>
  <c r="M30" i="6" s="1"/>
  <c r="N30" i="6" s="1"/>
  <c r="O30" i="6" s="1"/>
  <c r="P30" i="6" s="1"/>
  <c r="B40" i="6" s="1"/>
  <c r="C40" i="6" s="1"/>
  <c r="D40" i="6" s="1"/>
  <c r="E40" i="6" s="1"/>
  <c r="F40" i="6" s="1"/>
  <c r="G40" i="6" s="1"/>
  <c r="H40" i="6" s="1"/>
  <c r="I40" i="6" s="1"/>
  <c r="J40" i="6" s="1"/>
  <c r="K40" i="6" s="1"/>
  <c r="L40" i="6" s="1"/>
  <c r="M40" i="6" s="1"/>
  <c r="N40" i="6" s="1"/>
  <c r="O40" i="6" s="1"/>
  <c r="P40" i="6" s="1"/>
  <c r="S47" i="1"/>
  <c r="R46" i="1"/>
  <c r="Q46" i="1"/>
  <c r="R45" i="1"/>
  <c r="Q45" i="1"/>
  <c r="R44" i="1"/>
  <c r="Q44" i="1"/>
  <c r="R42" i="1"/>
  <c r="Q42" i="1"/>
  <c r="R41" i="1"/>
  <c r="Q41" i="1"/>
  <c r="S37" i="1"/>
  <c r="R36" i="1"/>
  <c r="Q36" i="1"/>
  <c r="R35" i="1"/>
  <c r="Q35" i="1"/>
  <c r="R34" i="1"/>
  <c r="Q34" i="1"/>
  <c r="R32" i="1"/>
  <c r="Q32" i="1"/>
  <c r="R31" i="1"/>
  <c r="Q31" i="1"/>
  <c r="S27" i="1"/>
  <c r="R26" i="1"/>
  <c r="Q26" i="1"/>
  <c r="R25" i="1"/>
  <c r="Q25" i="1"/>
  <c r="R24" i="1"/>
  <c r="Q24" i="1"/>
  <c r="R22" i="1"/>
  <c r="Q22" i="1"/>
  <c r="R21" i="1"/>
  <c r="Q21" i="1"/>
  <c r="A1" i="4"/>
  <c r="B3" i="4"/>
  <c r="R16" i="1"/>
  <c r="Q16" i="1"/>
  <c r="R15" i="1"/>
  <c r="Q15" i="1"/>
  <c r="R14" i="1"/>
  <c r="Q14" i="1"/>
  <c r="R12" i="1"/>
  <c r="Q12" i="1"/>
  <c r="D51" i="1" s="1"/>
  <c r="D51" i="6" s="1"/>
  <c r="S17" i="1"/>
  <c r="R11" i="1"/>
  <c r="Q11" i="1"/>
  <c r="B9" i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B19" i="1" s="1"/>
  <c r="C19" i="1" s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B29" i="1" s="1"/>
  <c r="C29" i="1" s="1"/>
  <c r="D29" i="1" s="1"/>
  <c r="E29" i="1" s="1"/>
  <c r="F29" i="1" s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B39" i="1" s="1"/>
  <c r="C10" i="1"/>
  <c r="D10" i="1" s="1"/>
  <c r="E10" i="1" s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P10" i="1" s="1"/>
  <c r="B20" i="1" s="1"/>
  <c r="C20" i="1" s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B30" i="1" s="1"/>
  <c r="C30" i="1" s="1"/>
  <c r="D30" i="1" s="1"/>
  <c r="E30" i="1" s="1"/>
  <c r="F30" i="1" s="1"/>
  <c r="G30" i="1" s="1"/>
  <c r="H30" i="1" s="1"/>
  <c r="I30" i="1" s="1"/>
  <c r="J30" i="1" s="1"/>
  <c r="K30" i="1" s="1"/>
  <c r="L30" i="1" s="1"/>
  <c r="M30" i="1" s="1"/>
  <c r="N30" i="1" s="1"/>
  <c r="O30" i="1" s="1"/>
  <c r="P30" i="1" s="1"/>
  <c r="B40" i="1" s="1"/>
  <c r="C40" i="1" s="1"/>
  <c r="D40" i="1" s="1"/>
  <c r="E40" i="1" s="1"/>
  <c r="F40" i="1" s="1"/>
  <c r="G40" i="1" s="1"/>
  <c r="H40" i="1" s="1"/>
  <c r="I40" i="1" s="1"/>
  <c r="J40" i="1" s="1"/>
  <c r="K40" i="1" s="1"/>
  <c r="L40" i="1" s="1"/>
  <c r="M40" i="1" s="1"/>
  <c r="N40" i="1" s="1"/>
  <c r="O40" i="1" s="1"/>
  <c r="P40" i="1" s="1"/>
  <c r="A20" i="1"/>
  <c r="A30" i="1" s="1"/>
  <c r="A40" i="1" s="1"/>
  <c r="A21" i="1"/>
  <c r="A22" i="1"/>
  <c r="A32" i="1" s="1"/>
  <c r="A42" i="1" s="1"/>
  <c r="A23" i="1"/>
  <c r="A24" i="1"/>
  <c r="A34" i="1" s="1"/>
  <c r="A44" i="1" s="1"/>
  <c r="A25" i="1"/>
  <c r="A26" i="1"/>
  <c r="A36" i="1" s="1"/>
  <c r="A27" i="1"/>
  <c r="A31" i="1"/>
  <c r="A41" i="1" s="1"/>
  <c r="A33" i="1"/>
  <c r="A43" i="1" s="1"/>
  <c r="A35" i="1"/>
  <c r="A45" i="1" s="1"/>
  <c r="A37" i="1"/>
  <c r="A46" i="1"/>
  <c r="A47" i="1"/>
  <c r="D53" i="1" l="1"/>
  <c r="D53" i="6" s="1"/>
  <c r="D54" i="1"/>
  <c r="D54" i="6" s="1"/>
  <c r="D50" i="1"/>
  <c r="D50" i="6" s="1"/>
  <c r="D52" i="1"/>
  <c r="D52" i="6" s="1"/>
  <c r="L50" i="1"/>
  <c r="L50" i="6" s="1"/>
  <c r="L54" i="1"/>
  <c r="L54" i="6" s="1"/>
  <c r="L53" i="1"/>
  <c r="L53" i="6" s="1"/>
  <c r="L51" i="1"/>
  <c r="L51" i="6" s="1"/>
  <c r="L52" i="1"/>
  <c r="L52" i="6" s="1"/>
  <c r="H54" i="1"/>
  <c r="P54" i="1"/>
  <c r="H51" i="1"/>
  <c r="H53" i="1" l="1"/>
  <c r="B8" i="4" s="1"/>
  <c r="P50" i="1"/>
  <c r="H52" i="1"/>
  <c r="B7" i="4" s="1"/>
  <c r="P53" i="1"/>
  <c r="P53" i="6" s="1"/>
  <c r="H50" i="1"/>
  <c r="H50" i="6" s="1"/>
  <c r="P52" i="1"/>
  <c r="P51" i="1"/>
  <c r="P51" i="6" s="1"/>
  <c r="T51" i="1"/>
  <c r="T51" i="6" s="1"/>
  <c r="T50" i="6"/>
  <c r="C4" i="4"/>
  <c r="P50" i="6"/>
  <c r="B5" i="4"/>
  <c r="H51" i="6"/>
  <c r="C9" i="4"/>
  <c r="P54" i="6"/>
  <c r="C8" i="4"/>
  <c r="B9" i="4"/>
  <c r="H54" i="6"/>
  <c r="C39" i="1"/>
  <c r="D39" i="1" s="1"/>
  <c r="E39" i="1" s="1"/>
  <c r="F39" i="1" s="1"/>
  <c r="G39" i="1" s="1"/>
  <c r="H39" i="1" s="1"/>
  <c r="I39" i="1" s="1"/>
  <c r="J39" i="1" s="1"/>
  <c r="K39" i="1" s="1"/>
  <c r="L39" i="1" s="1"/>
  <c r="M39" i="1" s="1"/>
  <c r="N39" i="1" s="1"/>
  <c r="O39" i="1" s="1"/>
  <c r="P39" i="1" s="1"/>
  <c r="H53" i="6" l="1"/>
  <c r="B4" i="4"/>
  <c r="C5" i="4"/>
  <c r="H52" i="6"/>
  <c r="C7" i="4"/>
  <c r="P52" i="6"/>
</calcChain>
</file>

<file path=xl/sharedStrings.xml><?xml version="1.0" encoding="utf-8"?>
<sst xmlns="http://schemas.openxmlformats.org/spreadsheetml/2006/main" count="132" uniqueCount="47">
  <si>
    <t>Moment</t>
  </si>
  <si>
    <t>AET</t>
  </si>
  <si>
    <t>PET</t>
  </si>
  <si>
    <t>Partial</t>
  </si>
  <si>
    <t>OFT-M</t>
  </si>
  <si>
    <t>OFT-V</t>
  </si>
  <si>
    <t>OFT-P</t>
  </si>
  <si>
    <t>TDI</t>
  </si>
  <si>
    <t>S</t>
  </si>
  <si>
    <t>P</t>
  </si>
  <si>
    <t>T</t>
  </si>
  <si>
    <t>Behavioral Observation of Students in Schools</t>
  </si>
  <si>
    <t>Academic Subject:</t>
  </si>
  <si>
    <t>Setting:</t>
  </si>
  <si>
    <t>Child Observed:</t>
  </si>
  <si>
    <t>Date:</t>
  </si>
  <si>
    <t>Observer:</t>
  </si>
  <si>
    <t>Time of Observation:</t>
  </si>
  <si>
    <t>ISW:TPsnt</t>
  </si>
  <si>
    <t>ISW:TSmGp</t>
  </si>
  <si>
    <t>SmGp:TPsnt</t>
  </si>
  <si>
    <t>LgGp:TPsnt</t>
  </si>
  <si>
    <t>Other:</t>
  </si>
  <si>
    <t>Target Student</t>
  </si>
  <si>
    <t>S AET</t>
  </si>
  <si>
    <t>S PET</t>
  </si>
  <si>
    <t>S OFT-M</t>
  </si>
  <si>
    <t>S OFT-V</t>
  </si>
  <si>
    <t>S OFT-P</t>
  </si>
  <si>
    <t>% AET</t>
  </si>
  <si>
    <t>% PET</t>
  </si>
  <si>
    <t>% OFT-M</t>
  </si>
  <si>
    <t>% OFT-V</t>
  </si>
  <si>
    <t>% OFT-P</t>
  </si>
  <si>
    <t>Teacher</t>
  </si>
  <si>
    <t>S TDI</t>
  </si>
  <si>
    <t>% TDI</t>
  </si>
  <si>
    <t>Total Intervals</t>
  </si>
  <si>
    <t>Observed</t>
  </si>
  <si>
    <t>Peer Comparison</t>
  </si>
  <si>
    <t>B.O.S.S.</t>
  </si>
  <si>
    <t>Interval Length (sec):</t>
  </si>
  <si>
    <t>Actively Engaged in Task</t>
  </si>
  <si>
    <t>Passively Engaged in Task</t>
  </si>
  <si>
    <t>Off-Task Motor</t>
  </si>
  <si>
    <t>Off-Task Verbal</t>
  </si>
  <si>
    <t>Off-Task Passive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</si>
</sst>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0"/>
    <numFmt numFmtId="165" formatCode="m:ss;@"/>
    <numFmt numFmtId="166" formatCode="[$-409]h:mm\ AM/PM;@"/>
    <numFmt numFmtId="167" formatCode="0;;"/>
    <numFmt numFmtId="168" formatCode="0.0%"/>
    <numFmt numFmtId="169" formatCode="0.0%;;"/>
  </numFmts>
  <fonts count="13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u/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u/>
      <sz val="8"/>
      <name val="Arial"/>
      <family val="2"/>
    </font>
    <font>
      <sz val="4"/>
      <name val="Arial"/>
      <family val="2"/>
    </font>
    <font>
      <sz val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8" fillId="0" borderId="9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right"/>
    </xf>
    <xf numFmtId="165" fontId="9" fillId="0" borderId="0" xfId="0" applyNumberFormat="1" applyFont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8" fillId="0" borderId="16" xfId="0" applyFont="1" applyBorder="1" applyAlignment="1" applyProtection="1">
      <alignment horizontal="center"/>
    </xf>
    <xf numFmtId="0" fontId="8" fillId="0" borderId="17" xfId="0" applyFont="1" applyBorder="1" applyAlignment="1" applyProtection="1">
      <alignment horizontal="center"/>
    </xf>
    <xf numFmtId="164" fontId="8" fillId="0" borderId="0" xfId="0" applyNumberFormat="1" applyFont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10" fillId="0" borderId="0" xfId="0" applyFont="1" applyAlignment="1" applyProtection="1"/>
    <xf numFmtId="0" fontId="8" fillId="0" borderId="0" xfId="0" applyFont="1" applyAlignment="1" applyProtection="1">
      <alignment horizontal="left" wrapText="1"/>
    </xf>
    <xf numFmtId="9" fontId="8" fillId="0" borderId="0" xfId="1" applyFont="1" applyBorder="1" applyAlignment="1" applyProtection="1"/>
    <xf numFmtId="0" fontId="8" fillId="0" borderId="0" xfId="0" applyFont="1" applyAlignment="1" applyProtection="1"/>
    <xf numFmtId="0" fontId="8" fillId="0" borderId="0" xfId="0" applyFont="1" applyBorder="1" applyAlignment="1" applyProtection="1">
      <alignment horizontal="left"/>
    </xf>
    <xf numFmtId="9" fontId="8" fillId="0" borderId="1" xfId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8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167" fontId="8" fillId="0" borderId="1" xfId="0" applyNumberFormat="1" applyFont="1" applyBorder="1" applyAlignment="1" applyProtection="1">
      <alignment horizontal="center"/>
    </xf>
    <xf numFmtId="0" fontId="8" fillId="3" borderId="11" xfId="0" applyFont="1" applyFill="1" applyBorder="1" applyAlignment="1" applyProtection="1">
      <alignment horizontal="center"/>
    </xf>
    <xf numFmtId="0" fontId="8" fillId="3" borderId="13" xfId="0" applyFont="1" applyFill="1" applyBorder="1" applyAlignment="1" applyProtection="1">
      <alignment horizontal="center"/>
    </xf>
    <xf numFmtId="0" fontId="8" fillId="3" borderId="14" xfId="0" applyFont="1" applyFill="1" applyBorder="1" applyAlignment="1" applyProtection="1">
      <alignment horizontal="center"/>
    </xf>
    <xf numFmtId="167" fontId="8" fillId="0" borderId="10" xfId="0" applyNumberFormat="1" applyFont="1" applyBorder="1" applyAlignment="1" applyProtection="1">
      <alignment horizontal="center"/>
    </xf>
    <xf numFmtId="167" fontId="8" fillId="0" borderId="9" xfId="0" applyNumberFormat="1" applyFont="1" applyBorder="1" applyAlignment="1" applyProtection="1">
      <alignment horizontal="center"/>
    </xf>
    <xf numFmtId="167" fontId="8" fillId="0" borderId="15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169" fontId="12" fillId="0" borderId="1" xfId="1" applyNumberFormat="1" applyFont="1" applyBorder="1" applyAlignment="1" applyProtection="1"/>
    <xf numFmtId="0" fontId="6" fillId="0" borderId="0" xfId="0" applyFont="1"/>
    <xf numFmtId="168" fontId="0" fillId="0" borderId="0" xfId="0" applyNumberFormat="1"/>
    <xf numFmtId="0" fontId="6" fillId="0" borderId="0" xfId="0" applyNumberFormat="1" applyFont="1"/>
    <xf numFmtId="0" fontId="8" fillId="3" borderId="20" xfId="0" applyFont="1" applyFill="1" applyBorder="1" applyAlignment="1" applyProtection="1"/>
    <xf numFmtId="0" fontId="8" fillId="3" borderId="2" xfId="0" applyFont="1" applyFill="1" applyBorder="1" applyAlignment="1" applyProtection="1"/>
    <xf numFmtId="0" fontId="8" fillId="3" borderId="21" xfId="0" applyFont="1" applyFill="1" applyBorder="1" applyAlignment="1" applyProtection="1"/>
    <xf numFmtId="0" fontId="8" fillId="3" borderId="22" xfId="0" applyFont="1" applyFill="1" applyBorder="1" applyAlignment="1" applyProtection="1"/>
    <xf numFmtId="0" fontId="8" fillId="3" borderId="23" xfId="0" applyFont="1" applyFill="1" applyBorder="1" applyAlignment="1" applyProtection="1"/>
    <xf numFmtId="0" fontId="8" fillId="3" borderId="13" xfId="0" applyFont="1" applyFill="1" applyBorder="1" applyAlignment="1" applyProtection="1"/>
    <xf numFmtId="0" fontId="0" fillId="0" borderId="0" xfId="0" applyProtection="1"/>
    <xf numFmtId="167" fontId="8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14" fontId="2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14" fontId="2" fillId="0" borderId="2" xfId="0" applyNumberFormat="1" applyFont="1" applyBorder="1" applyAlignment="1" applyProtection="1">
      <alignment horizontal="left"/>
      <protection locked="0"/>
    </xf>
    <xf numFmtId="166" fontId="7" fillId="0" borderId="2" xfId="0" applyNumberFormat="1" applyFont="1" applyBorder="1" applyAlignment="1" applyProtection="1">
      <alignment horizontal="left"/>
      <protection locked="0"/>
    </xf>
    <xf numFmtId="14" fontId="2" fillId="0" borderId="1" xfId="0" applyNumberFormat="1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8" fillId="0" borderId="1" xfId="0" applyFont="1" applyBorder="1" applyAlignment="1" applyProtection="1">
      <alignment horizontal="left"/>
    </xf>
    <xf numFmtId="166" fontId="2" fillId="0" borderId="2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strRef>
          <c:f>'Summary Data'!$A$1</c:f>
          <c:strCache>
            <c:ptCount val="1"/>
            <c:pt idx="0">
              <c:v>BOSS 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Data'!$B$3</c:f>
              <c:strCache>
                <c:ptCount val="1"/>
                <c:pt idx="0">
                  <c:v>Target Student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'Summary Data'!$A$4:$A$9</c:f>
              <c:strCache>
                <c:ptCount val="6"/>
                <c:pt idx="0">
                  <c:v>Actively Engaged in Task</c:v>
                </c:pt>
                <c:pt idx="1">
                  <c:v>Passively Engaged in Task</c:v>
                </c:pt>
                <c:pt idx="3">
                  <c:v>Off-Task Motor</c:v>
                </c:pt>
                <c:pt idx="4">
                  <c:v>Off-Task Verbal</c:v>
                </c:pt>
                <c:pt idx="5">
                  <c:v>Off-Task Passive</c:v>
                </c:pt>
              </c:strCache>
            </c:strRef>
          </c:cat>
          <c:val>
            <c:numRef>
              <c:f>'Summary Data'!$B$4:$B$9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'Summary Data'!$C$3</c:f>
              <c:strCache>
                <c:ptCount val="1"/>
                <c:pt idx="0">
                  <c:v>Peer Comparison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'Summary Data'!$A$4:$A$9</c:f>
              <c:strCache>
                <c:ptCount val="6"/>
                <c:pt idx="0">
                  <c:v>Actively Engaged in Task</c:v>
                </c:pt>
                <c:pt idx="1">
                  <c:v>Passively Engaged in Task</c:v>
                </c:pt>
                <c:pt idx="3">
                  <c:v>Off-Task Motor</c:v>
                </c:pt>
                <c:pt idx="4">
                  <c:v>Off-Task Verbal</c:v>
                </c:pt>
                <c:pt idx="5">
                  <c:v>Off-Task Passive</c:v>
                </c:pt>
              </c:strCache>
            </c:strRef>
          </c:cat>
          <c:val>
            <c:numRef>
              <c:f>'Summary Data'!$C$4:$C$9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0654072"/>
        <c:axId val="167158608"/>
      </c:barChart>
      <c:catAx>
        <c:axId val="140654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158608"/>
        <c:crosses val="autoZero"/>
        <c:auto val="1"/>
        <c:lblAlgn val="ctr"/>
        <c:lblOffset val="100"/>
        <c:noMultiLvlLbl val="0"/>
      </c:catAx>
      <c:valAx>
        <c:axId val="16715860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654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6" workbookViewId="0" zoomToFit="1"/>
  </sheetViews>
  <sheetProtection algorithmName="SHA-512" hashValue="NesN+BNM+Q3nBDluHMaP/q8IfEmy5kAD7P0H6gyqydAsFpgSDNZn7n73aEWhlr2IAJodNS8MMsKHaRVOg/UIvg==" saltValue="NRj/RV3qKXnbdRoygMAr3g==" spinCount="100000" content="1" objects="1"/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774" cy="628196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tabSelected="1" zoomScale="145" zoomScaleNormal="145" zoomScaleSheetLayoutView="115" workbookViewId="0">
      <selection activeCell="T54" sqref="T54"/>
    </sheetView>
  </sheetViews>
  <sheetFormatPr defaultRowHeight="12.75" x14ac:dyDescent="0.2"/>
  <cols>
    <col min="1" max="1" width="13.28515625" style="2" customWidth="1"/>
    <col min="2" max="19" width="4.140625" style="2" customWidth="1"/>
    <col min="20" max="20" width="5.85546875" style="2" bestFit="1" customWidth="1"/>
    <col min="21" max="16384" width="9.140625" style="2"/>
  </cols>
  <sheetData>
    <row r="1" spans="1:19" ht="18" x14ac:dyDescent="0.25">
      <c r="J1" s="3" t="s">
        <v>40</v>
      </c>
    </row>
    <row r="2" spans="1:19" x14ac:dyDescent="0.2">
      <c r="J2" s="2" t="s">
        <v>11</v>
      </c>
    </row>
    <row r="4" spans="1:19" s="5" customFormat="1" x14ac:dyDescent="0.2">
      <c r="A4" s="4" t="s">
        <v>14</v>
      </c>
      <c r="B4" s="4"/>
      <c r="C4" s="4"/>
      <c r="D4" s="4"/>
      <c r="E4" s="60"/>
      <c r="F4" s="61"/>
      <c r="G4" s="61"/>
      <c r="H4" s="61"/>
      <c r="I4" s="4"/>
      <c r="J4" s="4" t="s">
        <v>12</v>
      </c>
      <c r="K4" s="4"/>
      <c r="L4" s="4"/>
      <c r="M4" s="4"/>
      <c r="N4" s="62"/>
      <c r="O4" s="63"/>
      <c r="P4" s="63"/>
      <c r="Q4" s="63"/>
      <c r="R4" s="63"/>
    </row>
    <row r="5" spans="1:19" s="5" customFormat="1" x14ac:dyDescent="0.2">
      <c r="A5" s="4" t="s">
        <v>15</v>
      </c>
      <c r="B5" s="4"/>
      <c r="C5" s="4"/>
      <c r="D5" s="4"/>
      <c r="E5" s="64"/>
      <c r="F5" s="59"/>
      <c r="G5" s="59"/>
      <c r="H5" s="59"/>
      <c r="I5" s="4"/>
      <c r="J5" s="4" t="s">
        <v>13</v>
      </c>
      <c r="K5" s="4"/>
      <c r="L5" s="4"/>
      <c r="M5" s="71"/>
      <c r="N5" s="4" t="s">
        <v>18</v>
      </c>
      <c r="O5" s="4"/>
      <c r="P5" s="6"/>
      <c r="R5" s="6" t="s">
        <v>20</v>
      </c>
      <c r="S5" s="73"/>
    </row>
    <row r="6" spans="1:19" s="5" customFormat="1" x14ac:dyDescent="0.2">
      <c r="A6" s="4" t="s">
        <v>16</v>
      </c>
      <c r="B6" s="4"/>
      <c r="C6" s="4"/>
      <c r="D6" s="4"/>
      <c r="E6" s="64"/>
      <c r="F6" s="59"/>
      <c r="G6" s="59"/>
      <c r="H6" s="59"/>
      <c r="I6" s="4"/>
      <c r="J6" s="4"/>
      <c r="K6" s="4"/>
      <c r="L6" s="4"/>
      <c r="M6" s="72"/>
      <c r="N6" s="23" t="s">
        <v>19</v>
      </c>
      <c r="O6" s="4"/>
      <c r="P6" s="6"/>
      <c r="R6" s="6" t="s">
        <v>21</v>
      </c>
      <c r="S6" s="74"/>
    </row>
    <row r="7" spans="1:19" s="5" customFormat="1" x14ac:dyDescent="0.2">
      <c r="A7" s="4" t="s">
        <v>17</v>
      </c>
      <c r="B7" s="4"/>
      <c r="C7" s="4"/>
      <c r="D7" s="4"/>
      <c r="E7" s="70"/>
      <c r="F7" s="65"/>
      <c r="G7" s="65"/>
      <c r="H7" s="65"/>
      <c r="I7" s="4"/>
      <c r="J7" s="32" t="s">
        <v>41</v>
      </c>
      <c r="K7" s="4"/>
      <c r="L7" s="4"/>
      <c r="N7" s="57">
        <v>15</v>
      </c>
      <c r="O7" s="33"/>
      <c r="P7" s="33" t="s">
        <v>22</v>
      </c>
      <c r="Q7" s="63"/>
      <c r="R7" s="63"/>
      <c r="S7" s="63"/>
    </row>
    <row r="8" spans="1:19" s="44" customFormat="1" ht="6.75" x14ac:dyDescent="0.15">
      <c r="Q8" s="45"/>
      <c r="R8" s="45"/>
    </row>
    <row r="9" spans="1:19" s="7" customFormat="1" ht="9" thickBot="1" x14ac:dyDescent="0.2">
      <c r="B9" s="7">
        <f>TIME(0,0,$N$7)</f>
        <v>1.7361111111111112E-4</v>
      </c>
      <c r="C9" s="7">
        <f t="shared" ref="C9:P9" si="0">B9+TIME(0,0,$N$7)</f>
        <v>3.4722222222222224E-4</v>
      </c>
      <c r="D9" s="7">
        <f t="shared" si="0"/>
        <v>5.2083333333333333E-4</v>
      </c>
      <c r="E9" s="7">
        <f t="shared" si="0"/>
        <v>6.9444444444444447E-4</v>
      </c>
      <c r="F9" s="7">
        <f t="shared" si="0"/>
        <v>8.6805555555555562E-4</v>
      </c>
      <c r="G9" s="7">
        <f t="shared" si="0"/>
        <v>1.0416666666666667E-3</v>
      </c>
      <c r="H9" s="7">
        <f t="shared" si="0"/>
        <v>1.2152777777777778E-3</v>
      </c>
      <c r="I9" s="7">
        <f t="shared" si="0"/>
        <v>1.3888888888888889E-3</v>
      </c>
      <c r="J9" s="7">
        <f t="shared" si="0"/>
        <v>1.5625000000000001E-3</v>
      </c>
      <c r="K9" s="7">
        <f t="shared" si="0"/>
        <v>1.7361111111111112E-3</v>
      </c>
      <c r="L9" s="7">
        <f t="shared" si="0"/>
        <v>1.9097222222222224E-3</v>
      </c>
      <c r="M9" s="7">
        <f t="shared" si="0"/>
        <v>2.0833333333333333E-3</v>
      </c>
      <c r="N9" s="7">
        <f t="shared" si="0"/>
        <v>2.2569444444444442E-3</v>
      </c>
      <c r="O9" s="7">
        <f t="shared" si="0"/>
        <v>2.4305555555555552E-3</v>
      </c>
      <c r="P9" s="7">
        <f t="shared" si="0"/>
        <v>2.6041666666666661E-3</v>
      </c>
    </row>
    <row r="10" spans="1:19" s="5" customFormat="1" ht="12" thickTop="1" x14ac:dyDescent="0.2">
      <c r="A10" s="8" t="s">
        <v>0</v>
      </c>
      <c r="B10" s="9">
        <v>1</v>
      </c>
      <c r="C10" s="9">
        <f>B10+1</f>
        <v>2</v>
      </c>
      <c r="D10" s="9">
        <f t="shared" ref="D10:P10" si="1">C10+1</f>
        <v>3</v>
      </c>
      <c r="E10" s="9">
        <f t="shared" si="1"/>
        <v>4</v>
      </c>
      <c r="F10" s="9">
        <f t="shared" si="1"/>
        <v>5</v>
      </c>
      <c r="G10" s="9">
        <f t="shared" si="1"/>
        <v>6</v>
      </c>
      <c r="H10" s="9">
        <f t="shared" si="1"/>
        <v>7</v>
      </c>
      <c r="I10" s="9">
        <f t="shared" si="1"/>
        <v>8</v>
      </c>
      <c r="J10" s="9">
        <f t="shared" si="1"/>
        <v>9</v>
      </c>
      <c r="K10" s="9">
        <f t="shared" si="1"/>
        <v>10</v>
      </c>
      <c r="L10" s="9">
        <f t="shared" si="1"/>
        <v>11</v>
      </c>
      <c r="M10" s="9">
        <f t="shared" si="1"/>
        <v>12</v>
      </c>
      <c r="N10" s="9">
        <f t="shared" si="1"/>
        <v>13</v>
      </c>
      <c r="O10" s="9">
        <f t="shared" si="1"/>
        <v>14</v>
      </c>
      <c r="P10" s="10">
        <f t="shared" si="1"/>
        <v>15</v>
      </c>
      <c r="Q10" s="11" t="s">
        <v>8</v>
      </c>
      <c r="R10" s="9" t="s">
        <v>9</v>
      </c>
      <c r="S10" s="12" t="s">
        <v>10</v>
      </c>
    </row>
    <row r="11" spans="1:19" s="5" customFormat="1" ht="11.25" x14ac:dyDescent="0.2">
      <c r="A11" s="13" t="s">
        <v>1</v>
      </c>
      <c r="B11" s="28"/>
      <c r="C11" s="1"/>
      <c r="D11" s="1"/>
      <c r="E11" s="1"/>
      <c r="F11" s="29"/>
      <c r="G11" s="1"/>
      <c r="H11" s="1"/>
      <c r="I11" s="1"/>
      <c r="J11" s="1"/>
      <c r="K11" s="29"/>
      <c r="L11" s="1"/>
      <c r="M11" s="1"/>
      <c r="N11" s="1"/>
      <c r="O11" s="1"/>
      <c r="P11" s="30"/>
      <c r="Q11" s="38">
        <f>COUNTA(B11:E11,G11:J11,L11:O11)</f>
        <v>0</v>
      </c>
      <c r="R11" s="39">
        <f>COUNTA(F11,K11,P11)</f>
        <v>0</v>
      </c>
      <c r="S11" s="35"/>
    </row>
    <row r="12" spans="1:19" s="5" customFormat="1" ht="11.25" x14ac:dyDescent="0.2">
      <c r="A12" s="13" t="s">
        <v>2</v>
      </c>
      <c r="B12" s="1"/>
      <c r="C12" s="28"/>
      <c r="D12" s="1"/>
      <c r="E12" s="1"/>
      <c r="F12" s="29"/>
      <c r="G12" s="28"/>
      <c r="H12" s="28"/>
      <c r="I12" s="28"/>
      <c r="J12" s="28"/>
      <c r="K12" s="29"/>
      <c r="L12" s="1"/>
      <c r="M12" s="1"/>
      <c r="N12" s="1"/>
      <c r="O12" s="1"/>
      <c r="P12" s="31"/>
      <c r="Q12" s="38">
        <f>COUNTA(B12:E12,G12:J12,L12:O12)</f>
        <v>0</v>
      </c>
      <c r="R12" s="39">
        <f>COUNTA(F12,K12,P12)</f>
        <v>0</v>
      </c>
      <c r="S12" s="35"/>
    </row>
    <row r="13" spans="1:19" s="5" customFormat="1" ht="11.25" x14ac:dyDescent="0.2">
      <c r="A13" s="13" t="s">
        <v>3</v>
      </c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2"/>
    </row>
    <row r="14" spans="1:19" s="5" customFormat="1" ht="11.25" x14ac:dyDescent="0.2">
      <c r="A14" s="13" t="s">
        <v>4</v>
      </c>
      <c r="B14" s="1"/>
      <c r="C14" s="1"/>
      <c r="D14" s="28"/>
      <c r="E14" s="1"/>
      <c r="F14" s="29"/>
      <c r="G14" s="1"/>
      <c r="H14" s="1"/>
      <c r="I14" s="1"/>
      <c r="J14" s="1"/>
      <c r="K14" s="29"/>
      <c r="L14" s="1"/>
      <c r="M14" s="1"/>
      <c r="N14" s="1"/>
      <c r="O14" s="1"/>
      <c r="P14" s="30"/>
      <c r="Q14" s="38">
        <f t="shared" ref="Q14:Q16" si="2">COUNTA(B14:E14,G14:J14,L14:O14)</f>
        <v>0</v>
      </c>
      <c r="R14" s="39">
        <f t="shared" ref="R14:R16" si="3">COUNTA(F14,K14,P14)</f>
        <v>0</v>
      </c>
      <c r="S14" s="35"/>
    </row>
    <row r="15" spans="1:19" s="5" customFormat="1" ht="11.25" x14ac:dyDescent="0.2">
      <c r="A15" s="13" t="s">
        <v>5</v>
      </c>
      <c r="B15" s="1"/>
      <c r="C15" s="1"/>
      <c r="D15" s="1"/>
      <c r="E15" s="28"/>
      <c r="F15" s="29"/>
      <c r="G15" s="1"/>
      <c r="H15" s="1"/>
      <c r="I15" s="1"/>
      <c r="J15" s="1"/>
      <c r="K15" s="29"/>
      <c r="L15" s="28"/>
      <c r="M15" s="28"/>
      <c r="N15" s="28"/>
      <c r="O15" s="28"/>
      <c r="P15" s="30"/>
      <c r="Q15" s="38">
        <f t="shared" si="2"/>
        <v>0</v>
      </c>
      <c r="R15" s="39">
        <f t="shared" si="3"/>
        <v>0</v>
      </c>
      <c r="S15" s="35"/>
    </row>
    <row r="16" spans="1:19" s="5" customFormat="1" ht="11.25" x14ac:dyDescent="0.2">
      <c r="A16" s="13" t="s">
        <v>6</v>
      </c>
      <c r="B16" s="1"/>
      <c r="C16" s="1"/>
      <c r="D16" s="1"/>
      <c r="E16" s="28"/>
      <c r="F16" s="29"/>
      <c r="G16" s="1"/>
      <c r="H16" s="1"/>
      <c r="I16" s="1"/>
      <c r="J16" s="1"/>
      <c r="K16" s="29"/>
      <c r="L16" s="1"/>
      <c r="M16" s="1"/>
      <c r="N16" s="1"/>
      <c r="O16" s="1"/>
      <c r="P16" s="30"/>
      <c r="Q16" s="38">
        <f t="shared" si="2"/>
        <v>0</v>
      </c>
      <c r="R16" s="39">
        <f t="shared" si="3"/>
        <v>0</v>
      </c>
      <c r="S16" s="35"/>
    </row>
    <row r="17" spans="1:19" s="5" customFormat="1" ht="12" thickBot="1" x14ac:dyDescent="0.25">
      <c r="A17" s="14" t="s">
        <v>7</v>
      </c>
      <c r="B17" s="53"/>
      <c r="C17" s="54"/>
      <c r="D17" s="54"/>
      <c r="E17" s="55"/>
      <c r="F17" s="26"/>
      <c r="G17" s="53"/>
      <c r="H17" s="54"/>
      <c r="I17" s="54"/>
      <c r="J17" s="55"/>
      <c r="K17" s="26"/>
      <c r="L17" s="53"/>
      <c r="M17" s="54"/>
      <c r="N17" s="54"/>
      <c r="O17" s="55"/>
      <c r="P17" s="27"/>
      <c r="Q17" s="36"/>
      <c r="R17" s="37"/>
      <c r="S17" s="40">
        <f>COUNTA(F17,K17,P17)</f>
        <v>0</v>
      </c>
    </row>
    <row r="18" spans="1:19" s="43" customFormat="1" ht="9" thickTop="1" x14ac:dyDescent="0.15">
      <c r="A18" s="41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2"/>
      <c r="R18" s="42"/>
    </row>
    <row r="19" spans="1:19" s="7" customFormat="1" ht="9" thickBot="1" x14ac:dyDescent="0.2">
      <c r="B19" s="7">
        <f>P9+TIME(0,0,$N$7)</f>
        <v>2.777777777777777E-3</v>
      </c>
      <c r="C19" s="7">
        <f t="shared" ref="C19:P19" si="4">B19+TIME(0,0,$N$7)</f>
        <v>2.9513888888888879E-3</v>
      </c>
      <c r="D19" s="7">
        <f t="shared" si="4"/>
        <v>3.1249999999999989E-3</v>
      </c>
      <c r="E19" s="7">
        <f t="shared" si="4"/>
        <v>3.2986111111111098E-3</v>
      </c>
      <c r="F19" s="7">
        <f t="shared" si="4"/>
        <v>3.4722222222222207E-3</v>
      </c>
      <c r="G19" s="7">
        <f t="shared" si="4"/>
        <v>3.6458333333333317E-3</v>
      </c>
      <c r="H19" s="7">
        <f t="shared" si="4"/>
        <v>3.8194444444444426E-3</v>
      </c>
      <c r="I19" s="7">
        <f t="shared" si="4"/>
        <v>3.9930555555555535E-3</v>
      </c>
      <c r="J19" s="7">
        <f t="shared" si="4"/>
        <v>4.1666666666666649E-3</v>
      </c>
      <c r="K19" s="7">
        <f t="shared" si="4"/>
        <v>4.3402777777777762E-3</v>
      </c>
      <c r="L19" s="7">
        <f t="shared" si="4"/>
        <v>4.5138888888888876E-3</v>
      </c>
      <c r="M19" s="7">
        <f t="shared" si="4"/>
        <v>4.687499999999999E-3</v>
      </c>
      <c r="N19" s="7">
        <f t="shared" si="4"/>
        <v>4.8611111111111103E-3</v>
      </c>
      <c r="O19" s="7">
        <f t="shared" si="4"/>
        <v>5.0347222222222217E-3</v>
      </c>
      <c r="P19" s="7">
        <f t="shared" si="4"/>
        <v>5.208333333333333E-3</v>
      </c>
    </row>
    <row r="20" spans="1:19" s="5" customFormat="1" ht="12" thickTop="1" x14ac:dyDescent="0.2">
      <c r="A20" s="8" t="str">
        <f>A10</f>
        <v>Moment</v>
      </c>
      <c r="B20" s="9">
        <f>P10+1</f>
        <v>16</v>
      </c>
      <c r="C20" s="9">
        <f>B20+1</f>
        <v>17</v>
      </c>
      <c r="D20" s="9">
        <f t="shared" ref="D20:P20" si="5">C20+1</f>
        <v>18</v>
      </c>
      <c r="E20" s="9">
        <f t="shared" si="5"/>
        <v>19</v>
      </c>
      <c r="F20" s="9">
        <f t="shared" si="5"/>
        <v>20</v>
      </c>
      <c r="G20" s="9">
        <f t="shared" si="5"/>
        <v>21</v>
      </c>
      <c r="H20" s="9">
        <f t="shared" si="5"/>
        <v>22</v>
      </c>
      <c r="I20" s="9">
        <f t="shared" si="5"/>
        <v>23</v>
      </c>
      <c r="J20" s="9">
        <f t="shared" si="5"/>
        <v>24</v>
      </c>
      <c r="K20" s="9">
        <f t="shared" si="5"/>
        <v>25</v>
      </c>
      <c r="L20" s="9">
        <f t="shared" si="5"/>
        <v>26</v>
      </c>
      <c r="M20" s="9">
        <f t="shared" si="5"/>
        <v>27</v>
      </c>
      <c r="N20" s="9">
        <f t="shared" si="5"/>
        <v>28</v>
      </c>
      <c r="O20" s="9">
        <f t="shared" si="5"/>
        <v>29</v>
      </c>
      <c r="P20" s="15">
        <f t="shared" si="5"/>
        <v>30</v>
      </c>
      <c r="Q20" s="16" t="s">
        <v>8</v>
      </c>
      <c r="R20" s="9" t="s">
        <v>9</v>
      </c>
      <c r="S20" s="12" t="s">
        <v>10</v>
      </c>
    </row>
    <row r="21" spans="1:19" s="5" customFormat="1" ht="11.25" x14ac:dyDescent="0.2">
      <c r="A21" s="13" t="str">
        <f t="shared" ref="A21:A27" si="6">A11</f>
        <v>AET</v>
      </c>
      <c r="B21" s="28"/>
      <c r="C21" s="1"/>
      <c r="D21" s="1"/>
      <c r="E21" s="1"/>
      <c r="F21" s="29"/>
      <c r="G21" s="1"/>
      <c r="H21" s="1"/>
      <c r="I21" s="1"/>
      <c r="J21" s="1"/>
      <c r="K21" s="29"/>
      <c r="L21" s="1"/>
      <c r="M21" s="1"/>
      <c r="N21" s="1"/>
      <c r="O21" s="1"/>
      <c r="P21" s="30"/>
      <c r="Q21" s="38">
        <f>COUNTA(B21:E21,G21:J21,L21:O21)</f>
        <v>0</v>
      </c>
      <c r="R21" s="39">
        <f>COUNTA(F21,K21,P21)</f>
        <v>0</v>
      </c>
      <c r="S21" s="35"/>
    </row>
    <row r="22" spans="1:19" s="5" customFormat="1" ht="11.25" x14ac:dyDescent="0.2">
      <c r="A22" s="13" t="str">
        <f t="shared" si="6"/>
        <v>PET</v>
      </c>
      <c r="B22" s="1"/>
      <c r="C22" s="28"/>
      <c r="D22" s="1"/>
      <c r="E22" s="1"/>
      <c r="F22" s="29"/>
      <c r="G22" s="28"/>
      <c r="H22" s="28"/>
      <c r="I22" s="28"/>
      <c r="J22" s="28"/>
      <c r="K22" s="29"/>
      <c r="L22" s="1"/>
      <c r="M22" s="1"/>
      <c r="N22" s="1"/>
      <c r="O22" s="1"/>
      <c r="P22" s="31"/>
      <c r="Q22" s="38">
        <f>COUNTA(B22:E22,G22:J22,L22:O22)</f>
        <v>0</v>
      </c>
      <c r="R22" s="39">
        <f>COUNTA(F22,K22,P22)</f>
        <v>0</v>
      </c>
      <c r="S22" s="35"/>
    </row>
    <row r="23" spans="1:19" s="5" customFormat="1" ht="11.25" x14ac:dyDescent="0.2">
      <c r="A23" s="13" t="str">
        <f t="shared" si="6"/>
        <v>Partial</v>
      </c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2"/>
    </row>
    <row r="24" spans="1:19" s="5" customFormat="1" ht="11.25" x14ac:dyDescent="0.2">
      <c r="A24" s="13" t="str">
        <f t="shared" si="6"/>
        <v>OFT-M</v>
      </c>
      <c r="B24" s="1"/>
      <c r="C24" s="1"/>
      <c r="D24" s="28"/>
      <c r="E24" s="1"/>
      <c r="F24" s="29"/>
      <c r="G24" s="1"/>
      <c r="H24" s="1"/>
      <c r="I24" s="1"/>
      <c r="J24" s="1"/>
      <c r="K24" s="29"/>
      <c r="L24" s="1"/>
      <c r="M24" s="1"/>
      <c r="N24" s="1"/>
      <c r="O24" s="1"/>
      <c r="P24" s="30"/>
      <c r="Q24" s="38">
        <f t="shared" ref="Q24:Q26" si="7">COUNTA(B24:E24,G24:J24,L24:O24)</f>
        <v>0</v>
      </c>
      <c r="R24" s="39">
        <f t="shared" ref="R24:R26" si="8">COUNTA(F24,K24,P24)</f>
        <v>0</v>
      </c>
      <c r="S24" s="35"/>
    </row>
    <row r="25" spans="1:19" s="5" customFormat="1" ht="11.25" x14ac:dyDescent="0.2">
      <c r="A25" s="13" t="str">
        <f t="shared" si="6"/>
        <v>OFT-V</v>
      </c>
      <c r="B25" s="1"/>
      <c r="C25" s="1"/>
      <c r="D25" s="1"/>
      <c r="E25" s="28"/>
      <c r="F25" s="29"/>
      <c r="G25" s="1"/>
      <c r="H25" s="1"/>
      <c r="I25" s="1"/>
      <c r="J25" s="1"/>
      <c r="K25" s="29"/>
      <c r="L25" s="28"/>
      <c r="M25" s="28"/>
      <c r="N25" s="28"/>
      <c r="O25" s="28"/>
      <c r="P25" s="30"/>
      <c r="Q25" s="38">
        <f t="shared" si="7"/>
        <v>0</v>
      </c>
      <c r="R25" s="39">
        <f t="shared" si="8"/>
        <v>0</v>
      </c>
      <c r="S25" s="35"/>
    </row>
    <row r="26" spans="1:19" s="5" customFormat="1" ht="11.25" x14ac:dyDescent="0.2">
      <c r="A26" s="13" t="str">
        <f t="shared" si="6"/>
        <v>OFT-P</v>
      </c>
      <c r="B26" s="1"/>
      <c r="C26" s="1"/>
      <c r="D26" s="1"/>
      <c r="E26" s="28"/>
      <c r="F26" s="29"/>
      <c r="G26" s="1"/>
      <c r="H26" s="1"/>
      <c r="I26" s="1"/>
      <c r="J26" s="1"/>
      <c r="K26" s="29"/>
      <c r="L26" s="1"/>
      <c r="M26" s="1"/>
      <c r="N26" s="1"/>
      <c r="O26" s="1"/>
      <c r="P26" s="30"/>
      <c r="Q26" s="38">
        <f t="shared" si="7"/>
        <v>0</v>
      </c>
      <c r="R26" s="39">
        <f t="shared" si="8"/>
        <v>0</v>
      </c>
      <c r="S26" s="35"/>
    </row>
    <row r="27" spans="1:19" s="5" customFormat="1" ht="12" thickBot="1" x14ac:dyDescent="0.25">
      <c r="A27" s="14" t="str">
        <f t="shared" si="6"/>
        <v>TDI</v>
      </c>
      <c r="B27" s="53"/>
      <c r="C27" s="54"/>
      <c r="D27" s="54"/>
      <c r="E27" s="55"/>
      <c r="F27" s="26"/>
      <c r="G27" s="53"/>
      <c r="H27" s="54"/>
      <c r="I27" s="54"/>
      <c r="J27" s="55"/>
      <c r="K27" s="26"/>
      <c r="L27" s="53"/>
      <c r="M27" s="54"/>
      <c r="N27" s="54"/>
      <c r="O27" s="55"/>
      <c r="P27" s="27"/>
      <c r="Q27" s="36"/>
      <c r="R27" s="37"/>
      <c r="S27" s="40">
        <f>COUNTA(F27,K27,P27)</f>
        <v>0</v>
      </c>
    </row>
    <row r="28" spans="1:19" s="43" customFormat="1" ht="9" thickTop="1" x14ac:dyDescent="0.15">
      <c r="A28" s="41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2"/>
      <c r="R28" s="42"/>
    </row>
    <row r="29" spans="1:19" s="7" customFormat="1" ht="9" thickBot="1" x14ac:dyDescent="0.2">
      <c r="B29" s="7">
        <f>P19+TIME(0,0,$N$7)</f>
        <v>5.3819444444444444E-3</v>
      </c>
      <c r="C29" s="7">
        <f t="shared" ref="C29:P29" si="9">B29+TIME(0,0,$N$7)</f>
        <v>5.5555555555555558E-3</v>
      </c>
      <c r="D29" s="7">
        <f t="shared" si="9"/>
        <v>5.7291666666666671E-3</v>
      </c>
      <c r="E29" s="7">
        <f t="shared" si="9"/>
        <v>5.9027777777777785E-3</v>
      </c>
      <c r="F29" s="7">
        <f t="shared" si="9"/>
        <v>6.0763888888888899E-3</v>
      </c>
      <c r="G29" s="7">
        <f t="shared" si="9"/>
        <v>6.2500000000000012E-3</v>
      </c>
      <c r="H29" s="7">
        <f t="shared" si="9"/>
        <v>6.4236111111111126E-3</v>
      </c>
      <c r="I29" s="7">
        <f t="shared" si="9"/>
        <v>6.5972222222222239E-3</v>
      </c>
      <c r="J29" s="7">
        <f t="shared" si="9"/>
        <v>6.7708333333333353E-3</v>
      </c>
      <c r="K29" s="7">
        <f t="shared" si="9"/>
        <v>6.9444444444444467E-3</v>
      </c>
      <c r="L29" s="7">
        <f t="shared" si="9"/>
        <v>7.118055555555558E-3</v>
      </c>
      <c r="M29" s="7">
        <f t="shared" si="9"/>
        <v>7.2916666666666694E-3</v>
      </c>
      <c r="N29" s="7">
        <f t="shared" si="9"/>
        <v>7.4652777777777807E-3</v>
      </c>
      <c r="O29" s="7">
        <f t="shared" si="9"/>
        <v>7.6388888888888921E-3</v>
      </c>
      <c r="P29" s="7">
        <f t="shared" si="9"/>
        <v>7.8125000000000035E-3</v>
      </c>
    </row>
    <row r="30" spans="1:19" s="5" customFormat="1" ht="12" thickTop="1" x14ac:dyDescent="0.2">
      <c r="A30" s="8" t="str">
        <f>A20</f>
        <v>Moment</v>
      </c>
      <c r="B30" s="9">
        <f>P20+1</f>
        <v>31</v>
      </c>
      <c r="C30" s="9">
        <f>B30+1</f>
        <v>32</v>
      </c>
      <c r="D30" s="9">
        <f t="shared" ref="D30:P30" si="10">C30+1</f>
        <v>33</v>
      </c>
      <c r="E30" s="9">
        <f t="shared" si="10"/>
        <v>34</v>
      </c>
      <c r="F30" s="9">
        <f t="shared" si="10"/>
        <v>35</v>
      </c>
      <c r="G30" s="9">
        <f t="shared" si="10"/>
        <v>36</v>
      </c>
      <c r="H30" s="9">
        <f t="shared" si="10"/>
        <v>37</v>
      </c>
      <c r="I30" s="9">
        <f t="shared" si="10"/>
        <v>38</v>
      </c>
      <c r="J30" s="9">
        <f t="shared" si="10"/>
        <v>39</v>
      </c>
      <c r="K30" s="9">
        <f t="shared" si="10"/>
        <v>40</v>
      </c>
      <c r="L30" s="9">
        <f t="shared" si="10"/>
        <v>41</v>
      </c>
      <c r="M30" s="9">
        <f t="shared" si="10"/>
        <v>42</v>
      </c>
      <c r="N30" s="9">
        <f t="shared" si="10"/>
        <v>43</v>
      </c>
      <c r="O30" s="9">
        <f t="shared" si="10"/>
        <v>44</v>
      </c>
      <c r="P30" s="15">
        <f t="shared" si="10"/>
        <v>45</v>
      </c>
      <c r="Q30" s="16" t="s">
        <v>8</v>
      </c>
      <c r="R30" s="9" t="s">
        <v>9</v>
      </c>
      <c r="S30" s="12" t="s">
        <v>10</v>
      </c>
    </row>
    <row r="31" spans="1:19" s="5" customFormat="1" ht="11.25" x14ac:dyDescent="0.2">
      <c r="A31" s="13" t="str">
        <f t="shared" ref="A31:A37" si="11">A21</f>
        <v>AET</v>
      </c>
      <c r="B31" s="28"/>
      <c r="C31" s="1"/>
      <c r="D31" s="1"/>
      <c r="E31" s="1"/>
      <c r="F31" s="29"/>
      <c r="G31" s="1"/>
      <c r="H31" s="1"/>
      <c r="I31" s="1"/>
      <c r="J31" s="1"/>
      <c r="K31" s="29"/>
      <c r="L31" s="1"/>
      <c r="M31" s="1"/>
      <c r="N31" s="1"/>
      <c r="O31" s="1"/>
      <c r="P31" s="30"/>
      <c r="Q31" s="38">
        <f>COUNTA(B31:E31,G31:J31,L31:O31)</f>
        <v>0</v>
      </c>
      <c r="R31" s="39">
        <f>COUNTA(F31,K31,P31)</f>
        <v>0</v>
      </c>
      <c r="S31" s="35"/>
    </row>
    <row r="32" spans="1:19" s="5" customFormat="1" ht="11.25" x14ac:dyDescent="0.2">
      <c r="A32" s="13" t="str">
        <f t="shared" si="11"/>
        <v>PET</v>
      </c>
      <c r="B32" s="1"/>
      <c r="C32" s="28"/>
      <c r="D32" s="1"/>
      <c r="E32" s="1"/>
      <c r="F32" s="29"/>
      <c r="G32" s="28"/>
      <c r="H32" s="28"/>
      <c r="I32" s="28"/>
      <c r="J32" s="28"/>
      <c r="K32" s="29"/>
      <c r="L32" s="1"/>
      <c r="M32" s="1"/>
      <c r="N32" s="1"/>
      <c r="O32" s="1"/>
      <c r="P32" s="31"/>
      <c r="Q32" s="38">
        <f>COUNTA(B32:E32,G32:J32,L32:O32)</f>
        <v>0</v>
      </c>
      <c r="R32" s="39">
        <f>COUNTA(F32,K32,P32)</f>
        <v>0</v>
      </c>
      <c r="S32" s="35"/>
    </row>
    <row r="33" spans="1:19" s="5" customFormat="1" ht="11.25" x14ac:dyDescent="0.2">
      <c r="A33" s="13" t="str">
        <f t="shared" si="11"/>
        <v>Partial</v>
      </c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2"/>
    </row>
    <row r="34" spans="1:19" s="5" customFormat="1" ht="11.25" x14ac:dyDescent="0.2">
      <c r="A34" s="13" t="str">
        <f t="shared" si="11"/>
        <v>OFT-M</v>
      </c>
      <c r="B34" s="1"/>
      <c r="C34" s="1"/>
      <c r="D34" s="28"/>
      <c r="E34" s="1"/>
      <c r="F34" s="29"/>
      <c r="G34" s="1"/>
      <c r="H34" s="1"/>
      <c r="I34" s="1"/>
      <c r="J34" s="1"/>
      <c r="K34" s="29"/>
      <c r="L34" s="1"/>
      <c r="M34" s="1"/>
      <c r="N34" s="1"/>
      <c r="O34" s="1"/>
      <c r="P34" s="30"/>
      <c r="Q34" s="38">
        <f t="shared" ref="Q34:Q36" si="12">COUNTA(B34:E34,G34:J34,L34:O34)</f>
        <v>0</v>
      </c>
      <c r="R34" s="39">
        <f t="shared" ref="R34:R36" si="13">COUNTA(F34,K34,P34)</f>
        <v>0</v>
      </c>
      <c r="S34" s="35"/>
    </row>
    <row r="35" spans="1:19" s="5" customFormat="1" ht="11.25" x14ac:dyDescent="0.2">
      <c r="A35" s="13" t="str">
        <f t="shared" si="11"/>
        <v>OFT-V</v>
      </c>
      <c r="B35" s="1"/>
      <c r="C35" s="1"/>
      <c r="D35" s="1"/>
      <c r="E35" s="28"/>
      <c r="F35" s="29"/>
      <c r="G35" s="1"/>
      <c r="H35" s="1"/>
      <c r="I35" s="1"/>
      <c r="J35" s="1"/>
      <c r="K35" s="29"/>
      <c r="L35" s="28"/>
      <c r="M35" s="28"/>
      <c r="N35" s="28"/>
      <c r="O35" s="28"/>
      <c r="P35" s="30"/>
      <c r="Q35" s="38">
        <f t="shared" si="12"/>
        <v>0</v>
      </c>
      <c r="R35" s="39">
        <f t="shared" si="13"/>
        <v>0</v>
      </c>
      <c r="S35" s="35"/>
    </row>
    <row r="36" spans="1:19" s="5" customFormat="1" ht="11.25" x14ac:dyDescent="0.2">
      <c r="A36" s="13" t="str">
        <f t="shared" si="11"/>
        <v>OFT-P</v>
      </c>
      <c r="B36" s="1"/>
      <c r="C36" s="1"/>
      <c r="D36" s="1"/>
      <c r="E36" s="28"/>
      <c r="F36" s="29"/>
      <c r="G36" s="1"/>
      <c r="H36" s="1"/>
      <c r="I36" s="1"/>
      <c r="J36" s="1"/>
      <c r="K36" s="29"/>
      <c r="L36" s="1"/>
      <c r="M36" s="1"/>
      <c r="N36" s="1"/>
      <c r="O36" s="1"/>
      <c r="P36" s="30"/>
      <c r="Q36" s="38">
        <f t="shared" si="12"/>
        <v>0</v>
      </c>
      <c r="R36" s="39">
        <f t="shared" si="13"/>
        <v>0</v>
      </c>
      <c r="S36" s="35"/>
    </row>
    <row r="37" spans="1:19" s="5" customFormat="1" ht="12" thickBot="1" x14ac:dyDescent="0.25">
      <c r="A37" s="14" t="str">
        <f t="shared" si="11"/>
        <v>TDI</v>
      </c>
      <c r="B37" s="53"/>
      <c r="C37" s="54"/>
      <c r="D37" s="54"/>
      <c r="E37" s="55"/>
      <c r="F37" s="26"/>
      <c r="G37" s="53"/>
      <c r="H37" s="54"/>
      <c r="I37" s="54"/>
      <c r="J37" s="55"/>
      <c r="K37" s="26"/>
      <c r="L37" s="53"/>
      <c r="M37" s="54"/>
      <c r="N37" s="54"/>
      <c r="O37" s="55"/>
      <c r="P37" s="27"/>
      <c r="Q37" s="36"/>
      <c r="R37" s="37"/>
      <c r="S37" s="40">
        <f>COUNTA(F37,K37,P37)</f>
        <v>0</v>
      </c>
    </row>
    <row r="38" spans="1:19" s="43" customFormat="1" ht="9" thickTop="1" x14ac:dyDescent="0.15">
      <c r="A38" s="41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2"/>
      <c r="R38" s="42"/>
    </row>
    <row r="39" spans="1:19" s="7" customFormat="1" ht="9" thickBot="1" x14ac:dyDescent="0.2">
      <c r="B39" s="7">
        <f>P29+TIME(0,0,$N$7)</f>
        <v>7.986111111111114E-3</v>
      </c>
      <c r="C39" s="7">
        <f t="shared" ref="C39:P39" si="14">B39+TIME(0,0,$N$7)</f>
        <v>8.1597222222222245E-3</v>
      </c>
      <c r="D39" s="7">
        <f t="shared" si="14"/>
        <v>8.333333333333335E-3</v>
      </c>
      <c r="E39" s="7">
        <f t="shared" si="14"/>
        <v>8.5069444444444454E-3</v>
      </c>
      <c r="F39" s="7">
        <f t="shared" si="14"/>
        <v>8.6805555555555559E-3</v>
      </c>
      <c r="G39" s="7">
        <f t="shared" si="14"/>
        <v>8.8541666666666664E-3</v>
      </c>
      <c r="H39" s="7">
        <f t="shared" si="14"/>
        <v>9.0277777777777769E-3</v>
      </c>
      <c r="I39" s="7">
        <f t="shared" si="14"/>
        <v>9.2013888888888874E-3</v>
      </c>
      <c r="J39" s="7">
        <f t="shared" si="14"/>
        <v>9.3749999999999979E-3</v>
      </c>
      <c r="K39" s="7">
        <f t="shared" si="14"/>
        <v>9.5486111111111084E-3</v>
      </c>
      <c r="L39" s="7">
        <f t="shared" si="14"/>
        <v>9.7222222222222189E-3</v>
      </c>
      <c r="M39" s="7">
        <f t="shared" si="14"/>
        <v>9.8958333333333294E-3</v>
      </c>
      <c r="N39" s="7">
        <f t="shared" si="14"/>
        <v>1.006944444444444E-2</v>
      </c>
      <c r="O39" s="7">
        <f t="shared" si="14"/>
        <v>1.024305555555555E-2</v>
      </c>
      <c r="P39" s="7">
        <f t="shared" si="14"/>
        <v>1.0416666666666661E-2</v>
      </c>
    </row>
    <row r="40" spans="1:19" s="5" customFormat="1" ht="12" thickTop="1" x14ac:dyDescent="0.2">
      <c r="A40" s="8" t="str">
        <f>A30</f>
        <v>Moment</v>
      </c>
      <c r="B40" s="9">
        <f>P30+1</f>
        <v>46</v>
      </c>
      <c r="C40" s="9">
        <f>B40+1</f>
        <v>47</v>
      </c>
      <c r="D40" s="9">
        <f t="shared" ref="D40:P40" si="15">C40+1</f>
        <v>48</v>
      </c>
      <c r="E40" s="9">
        <f t="shared" si="15"/>
        <v>49</v>
      </c>
      <c r="F40" s="9">
        <f t="shared" si="15"/>
        <v>50</v>
      </c>
      <c r="G40" s="9">
        <f t="shared" si="15"/>
        <v>51</v>
      </c>
      <c r="H40" s="9">
        <f t="shared" si="15"/>
        <v>52</v>
      </c>
      <c r="I40" s="9">
        <f t="shared" si="15"/>
        <v>53</v>
      </c>
      <c r="J40" s="9">
        <f t="shared" si="15"/>
        <v>54</v>
      </c>
      <c r="K40" s="9">
        <f t="shared" si="15"/>
        <v>55</v>
      </c>
      <c r="L40" s="9">
        <f t="shared" si="15"/>
        <v>56</v>
      </c>
      <c r="M40" s="9">
        <f t="shared" si="15"/>
        <v>57</v>
      </c>
      <c r="N40" s="9">
        <f t="shared" si="15"/>
        <v>58</v>
      </c>
      <c r="O40" s="9">
        <f t="shared" si="15"/>
        <v>59</v>
      </c>
      <c r="P40" s="15">
        <f t="shared" si="15"/>
        <v>60</v>
      </c>
      <c r="Q40" s="16" t="s">
        <v>8</v>
      </c>
      <c r="R40" s="9" t="s">
        <v>9</v>
      </c>
      <c r="S40" s="12" t="s">
        <v>10</v>
      </c>
    </row>
    <row r="41" spans="1:19" s="5" customFormat="1" ht="11.25" x14ac:dyDescent="0.2">
      <c r="A41" s="13" t="str">
        <f t="shared" ref="A41:A47" si="16">A31</f>
        <v>AET</v>
      </c>
      <c r="B41" s="28"/>
      <c r="C41" s="1"/>
      <c r="D41" s="1"/>
      <c r="E41" s="1"/>
      <c r="F41" s="29"/>
      <c r="G41" s="1"/>
      <c r="H41" s="1"/>
      <c r="I41" s="1"/>
      <c r="J41" s="1"/>
      <c r="K41" s="29"/>
      <c r="L41" s="1"/>
      <c r="M41" s="1"/>
      <c r="N41" s="1"/>
      <c r="O41" s="1"/>
      <c r="P41" s="30"/>
      <c r="Q41" s="38">
        <f>COUNTA(B41:E41,G41:J41,L41:O41)</f>
        <v>0</v>
      </c>
      <c r="R41" s="39">
        <f>COUNTA(F41,K41,P41)</f>
        <v>0</v>
      </c>
      <c r="S41" s="35"/>
    </row>
    <row r="42" spans="1:19" s="5" customFormat="1" ht="11.25" x14ac:dyDescent="0.2">
      <c r="A42" s="13" t="str">
        <f t="shared" si="16"/>
        <v>PET</v>
      </c>
      <c r="B42" s="1"/>
      <c r="C42" s="28"/>
      <c r="D42" s="1"/>
      <c r="E42" s="1"/>
      <c r="F42" s="29"/>
      <c r="G42" s="28"/>
      <c r="H42" s="28"/>
      <c r="I42" s="28"/>
      <c r="J42" s="28"/>
      <c r="K42" s="29"/>
      <c r="L42" s="1"/>
      <c r="M42" s="1"/>
      <c r="N42" s="1"/>
      <c r="O42" s="1"/>
      <c r="P42" s="31"/>
      <c r="Q42" s="38">
        <f>COUNTA(B42:E42,G42:J42,L42:O42)</f>
        <v>0</v>
      </c>
      <c r="R42" s="39">
        <f>COUNTA(F42,K42,P42)</f>
        <v>0</v>
      </c>
      <c r="S42" s="35"/>
    </row>
    <row r="43" spans="1:19" s="5" customFormat="1" ht="11.25" x14ac:dyDescent="0.2">
      <c r="A43" s="13" t="str">
        <f t="shared" si="16"/>
        <v>Partial</v>
      </c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2"/>
    </row>
    <row r="44" spans="1:19" s="5" customFormat="1" ht="11.25" x14ac:dyDescent="0.2">
      <c r="A44" s="13" t="str">
        <f t="shared" si="16"/>
        <v>OFT-M</v>
      </c>
      <c r="B44" s="1"/>
      <c r="C44" s="1"/>
      <c r="D44" s="28"/>
      <c r="E44" s="1"/>
      <c r="F44" s="29"/>
      <c r="G44" s="1"/>
      <c r="H44" s="1"/>
      <c r="I44" s="1"/>
      <c r="J44" s="1"/>
      <c r="K44" s="29"/>
      <c r="L44" s="1"/>
      <c r="M44" s="1"/>
      <c r="N44" s="1"/>
      <c r="O44" s="1"/>
      <c r="P44" s="30"/>
      <c r="Q44" s="38">
        <f t="shared" ref="Q44:Q46" si="17">COUNTA(B44:E44,G44:J44,L44:O44)</f>
        <v>0</v>
      </c>
      <c r="R44" s="39">
        <f t="shared" ref="R44:R46" si="18">COUNTA(F44,K44,P44)</f>
        <v>0</v>
      </c>
      <c r="S44" s="35"/>
    </row>
    <row r="45" spans="1:19" s="5" customFormat="1" ht="11.25" x14ac:dyDescent="0.2">
      <c r="A45" s="13" t="str">
        <f t="shared" si="16"/>
        <v>OFT-V</v>
      </c>
      <c r="B45" s="1"/>
      <c r="C45" s="1"/>
      <c r="D45" s="1"/>
      <c r="E45" s="28"/>
      <c r="F45" s="29"/>
      <c r="G45" s="1"/>
      <c r="H45" s="1"/>
      <c r="I45" s="1"/>
      <c r="J45" s="1"/>
      <c r="K45" s="29"/>
      <c r="L45" s="28"/>
      <c r="M45" s="28"/>
      <c r="N45" s="28"/>
      <c r="O45" s="28"/>
      <c r="P45" s="30"/>
      <c r="Q45" s="38">
        <f t="shared" si="17"/>
        <v>0</v>
      </c>
      <c r="R45" s="39">
        <f t="shared" si="18"/>
        <v>0</v>
      </c>
      <c r="S45" s="35"/>
    </row>
    <row r="46" spans="1:19" s="5" customFormat="1" ht="11.25" x14ac:dyDescent="0.2">
      <c r="A46" s="13" t="str">
        <f t="shared" si="16"/>
        <v>OFT-P</v>
      </c>
      <c r="B46" s="1"/>
      <c r="C46" s="1"/>
      <c r="D46" s="1"/>
      <c r="E46" s="28"/>
      <c r="F46" s="29"/>
      <c r="G46" s="1"/>
      <c r="H46" s="1"/>
      <c r="I46" s="1"/>
      <c r="J46" s="1"/>
      <c r="K46" s="29"/>
      <c r="L46" s="1"/>
      <c r="M46" s="1"/>
      <c r="N46" s="1"/>
      <c r="O46" s="1"/>
      <c r="P46" s="30"/>
      <c r="Q46" s="38">
        <f t="shared" si="17"/>
        <v>0</v>
      </c>
      <c r="R46" s="39">
        <f t="shared" si="18"/>
        <v>0</v>
      </c>
      <c r="S46" s="35"/>
    </row>
    <row r="47" spans="1:19" s="5" customFormat="1" ht="12" thickBot="1" x14ac:dyDescent="0.25">
      <c r="A47" s="14" t="str">
        <f t="shared" si="16"/>
        <v>TDI</v>
      </c>
      <c r="B47" s="53"/>
      <c r="C47" s="54"/>
      <c r="D47" s="54"/>
      <c r="E47" s="55"/>
      <c r="F47" s="26"/>
      <c r="G47" s="53"/>
      <c r="H47" s="54"/>
      <c r="I47" s="54"/>
      <c r="J47" s="55"/>
      <c r="K47" s="26"/>
      <c r="L47" s="53"/>
      <c r="M47" s="54"/>
      <c r="N47" s="54"/>
      <c r="O47" s="55"/>
      <c r="P47" s="27"/>
      <c r="Q47" s="36"/>
      <c r="R47" s="37"/>
      <c r="S47" s="40">
        <f>COUNTA(F47,K47,P47)</f>
        <v>0</v>
      </c>
    </row>
    <row r="48" spans="1:19" s="5" customFormat="1" ht="12" thickTop="1" x14ac:dyDescent="0.2">
      <c r="B48" s="17"/>
    </row>
    <row r="49" spans="1:20" s="5" customFormat="1" ht="11.25" x14ac:dyDescent="0.2">
      <c r="D49" s="18" t="s">
        <v>23</v>
      </c>
      <c r="L49" s="18" t="s">
        <v>39</v>
      </c>
      <c r="R49" s="19" t="s">
        <v>34</v>
      </c>
    </row>
    <row r="50" spans="1:20" s="5" customFormat="1" x14ac:dyDescent="0.2">
      <c r="A50" s="20"/>
      <c r="B50" s="4" t="s">
        <v>24</v>
      </c>
      <c r="D50" s="34">
        <f>SUM(Q11,Q21,Q31,Q41)+SUM(Record2!Q11,Record2!Q21,Record2!Q31,Record2!Q41)</f>
        <v>0</v>
      </c>
      <c r="E50" s="56"/>
      <c r="F50" s="4" t="s">
        <v>29</v>
      </c>
      <c r="H50" s="46">
        <f>D50/A$54</f>
        <v>0</v>
      </c>
      <c r="I50" s="21"/>
      <c r="J50" s="4" t="s">
        <v>24</v>
      </c>
      <c r="L50" s="34">
        <f>SUM(R11,R21,R31,R41)+SUM(Record2!R11,Record2!R21,Record2!R31,Record2!R41)</f>
        <v>0</v>
      </c>
      <c r="N50" s="4" t="s">
        <v>29</v>
      </c>
      <c r="P50" s="46">
        <f>L50/T$54</f>
        <v>0</v>
      </c>
      <c r="R50" s="22" t="s">
        <v>35</v>
      </c>
      <c r="T50" s="34">
        <f>SUM(S47,S37,S27,S17)+SUM(Record2!S47,Record2!S37,Record2!S27,Record2!S17)</f>
        <v>0</v>
      </c>
    </row>
    <row r="51" spans="1:20" s="5" customFormat="1" ht="11.25" x14ac:dyDescent="0.2">
      <c r="A51" s="23"/>
      <c r="B51" s="4" t="s">
        <v>25</v>
      </c>
      <c r="D51" s="34">
        <f>SUM(Q12,Q22,Q32,Q42)+SUM(Record2!Q12,Record2!Q22,Record2!Q32,Record2!Q42)</f>
        <v>0</v>
      </c>
      <c r="F51" s="4" t="s">
        <v>30</v>
      </c>
      <c r="H51" s="46">
        <f t="shared" ref="H51:H54" si="19">D51/A$54</f>
        <v>0</v>
      </c>
      <c r="I51" s="21"/>
      <c r="J51" s="4" t="s">
        <v>25</v>
      </c>
      <c r="L51" s="34">
        <f>SUM(R12,R22,R32,R42)+SUM(Record2!R12,Record2!R22,Record2!R32,Record2!R42)</f>
        <v>0</v>
      </c>
      <c r="N51" s="4" t="s">
        <v>30</v>
      </c>
      <c r="P51" s="46">
        <f t="shared" ref="P51:P54" si="20">L51/T$54</f>
        <v>0</v>
      </c>
      <c r="R51" s="22" t="s">
        <v>36</v>
      </c>
      <c r="T51" s="24">
        <f>IF(T50&lt;&gt;"",T50/T54,"")</f>
        <v>0</v>
      </c>
    </row>
    <row r="52" spans="1:20" s="5" customFormat="1" ht="11.25" x14ac:dyDescent="0.2">
      <c r="A52" s="4" t="s">
        <v>37</v>
      </c>
      <c r="B52" s="4" t="s">
        <v>26</v>
      </c>
      <c r="D52" s="34">
        <f>SUM(Q14,Q24,Q34,Q44)+SUM(Record2!Q14,Record2!Q24,Record2!Q34,Record2!Q44)</f>
        <v>0</v>
      </c>
      <c r="F52" s="4" t="s">
        <v>31</v>
      </c>
      <c r="H52" s="46">
        <f t="shared" si="19"/>
        <v>0</v>
      </c>
      <c r="I52" s="21"/>
      <c r="J52" s="4" t="s">
        <v>26</v>
      </c>
      <c r="L52" s="34">
        <f>SUM(R14,R24,R34,R44)+SUM(Record2!R14,Record2!R24,Record2!R34,Record2!R44)</f>
        <v>0</v>
      </c>
      <c r="N52" s="4" t="s">
        <v>31</v>
      </c>
      <c r="P52" s="46">
        <f t="shared" si="20"/>
        <v>0</v>
      </c>
    </row>
    <row r="53" spans="1:20" s="5" customFormat="1" ht="11.25" x14ac:dyDescent="0.2">
      <c r="A53" s="4" t="s">
        <v>38</v>
      </c>
      <c r="B53" s="4" t="s">
        <v>27</v>
      </c>
      <c r="D53" s="34">
        <f>SUM(Q15,Q25,Q35,Q45)+SUM(Record2!Q15,Record2!Q25,Record2!Q35,Record2!Q45)</f>
        <v>0</v>
      </c>
      <c r="F53" s="4" t="s">
        <v>32</v>
      </c>
      <c r="H53" s="46">
        <f t="shared" si="19"/>
        <v>0</v>
      </c>
      <c r="I53" s="21"/>
      <c r="J53" s="4" t="s">
        <v>27</v>
      </c>
      <c r="L53" s="34">
        <f>SUM(R15,R25,R35,R45)+SUM(Record2!R15,Record2!R25,Record2!R35,Record2!R45)</f>
        <v>0</v>
      </c>
      <c r="N53" s="4" t="s">
        <v>32</v>
      </c>
      <c r="P53" s="46">
        <f t="shared" si="20"/>
        <v>0</v>
      </c>
      <c r="R53" s="22" t="s">
        <v>37</v>
      </c>
    </row>
    <row r="54" spans="1:20" s="5" customFormat="1" ht="11.25" x14ac:dyDescent="0.2">
      <c r="A54" s="58">
        <v>48</v>
      </c>
      <c r="B54" s="4" t="s">
        <v>28</v>
      </c>
      <c r="D54" s="34">
        <f>SUM(Q16,Q26,Q36,Q46)+SUM(Record2!Q16,Record2!Q26,Record2!Q36,Record2!Q46)</f>
        <v>0</v>
      </c>
      <c r="F54" s="4" t="s">
        <v>33</v>
      </c>
      <c r="H54" s="46">
        <f t="shared" si="19"/>
        <v>0</v>
      </c>
      <c r="I54" s="21"/>
      <c r="J54" s="4" t="s">
        <v>28</v>
      </c>
      <c r="L54" s="34">
        <f>SUM(R16,R26,R36,R46)+SUM(Record2!R16,Record2!R26,Record2!R36,Record2!R46)</f>
        <v>0</v>
      </c>
      <c r="N54" s="4" t="s">
        <v>33</v>
      </c>
      <c r="P54" s="46">
        <f t="shared" si="20"/>
        <v>0</v>
      </c>
      <c r="R54" s="22" t="s">
        <v>38</v>
      </c>
      <c r="T54" s="76">
        <v>12</v>
      </c>
    </row>
    <row r="55" spans="1:20" s="5" customFormat="1" ht="11.25" x14ac:dyDescent="0.2">
      <c r="B55" s="4"/>
    </row>
    <row r="56" spans="1:20" s="5" customFormat="1" ht="11.25" x14ac:dyDescent="0.2"/>
    <row r="57" spans="1:20" s="5" customFormat="1" ht="11.25" x14ac:dyDescent="0.2"/>
    <row r="58" spans="1:20" s="5" customFormat="1" ht="11.25" x14ac:dyDescent="0.2"/>
    <row r="59" spans="1:20" s="5" customFormat="1" ht="11.25" x14ac:dyDescent="0.2"/>
    <row r="60" spans="1:20" s="5" customFormat="1" ht="11.25" x14ac:dyDescent="0.2"/>
    <row r="61" spans="1:20" s="5" customFormat="1" ht="11.25" x14ac:dyDescent="0.2"/>
    <row r="62" spans="1:20" s="5" customFormat="1" ht="11.25" x14ac:dyDescent="0.2"/>
    <row r="63" spans="1:20" s="5" customFormat="1" ht="11.25" x14ac:dyDescent="0.2"/>
    <row r="64" spans="1:20" s="5" customFormat="1" ht="11.25" x14ac:dyDescent="0.2"/>
    <row r="65" s="5" customFormat="1" ht="11.25" x14ac:dyDescent="0.2"/>
    <row r="66" s="5" customFormat="1" ht="11.25" x14ac:dyDescent="0.2"/>
    <row r="67" s="5" customFormat="1" ht="11.25" x14ac:dyDescent="0.2"/>
    <row r="68" s="5" customFormat="1" ht="11.25" x14ac:dyDescent="0.2"/>
    <row r="69" s="5" customFormat="1" ht="11.25" x14ac:dyDescent="0.2"/>
    <row r="70" s="5" customFormat="1" ht="11.25" x14ac:dyDescent="0.2"/>
    <row r="71" s="5" customFormat="1" ht="11.25" x14ac:dyDescent="0.2"/>
    <row r="72" s="5" customFormat="1" ht="11.25" x14ac:dyDescent="0.2"/>
    <row r="73" s="5" customFormat="1" ht="11.25" x14ac:dyDescent="0.2"/>
    <row r="74" s="5" customFormat="1" ht="11.25" x14ac:dyDescent="0.2"/>
    <row r="75" s="5" customFormat="1" ht="11.25" x14ac:dyDescent="0.2"/>
    <row r="76" s="5" customFormat="1" ht="11.25" x14ac:dyDescent="0.2"/>
    <row r="77" s="5" customFormat="1" ht="11.25" x14ac:dyDescent="0.2"/>
    <row r="78" s="5" customFormat="1" ht="11.25" x14ac:dyDescent="0.2"/>
    <row r="79" s="5" customFormat="1" ht="11.25" x14ac:dyDescent="0.2"/>
    <row r="80" s="5" customFormat="1" ht="11.25" x14ac:dyDescent="0.2"/>
    <row r="81" s="5" customFormat="1" ht="11.25" x14ac:dyDescent="0.2"/>
    <row r="82" s="5" customFormat="1" ht="11.25" x14ac:dyDescent="0.2"/>
  </sheetData>
  <sheetProtection algorithmName="SHA-512" hashValue="0fPqGkrLRDsJyfGOMsfnYjelU+l8vFNzmWuidvzbIWv1+aFIloWl8AgXsbHSBT/+p++7SdO4BcPIxM0QSW6PWA==" saltValue="/3ZF4570NLqeMFMBOWBZuA==" spinCount="100000" sheet="1" objects="1" scenarios="1" selectLockedCells="1"/>
  <customSheetViews>
    <customSheetView guid="{2A08B7ED-4908-409B-BBF5-54BCE81B32EF}" scale="145">
      <selection activeCell="D6" sqref="D6"/>
      <pageMargins left="0.5" right="0.5" top="1" bottom="1" header="0.5" footer="0.5"/>
      <pageSetup orientation="portrait" horizontalDpi="1200" verticalDpi="1200" r:id="rId1"/>
      <headerFooter alignWithMargins="0"/>
    </customSheetView>
  </customSheetViews>
  <mergeCells count="6">
    <mergeCell ref="E6:H6"/>
    <mergeCell ref="E4:H4"/>
    <mergeCell ref="N4:R4"/>
    <mergeCell ref="Q7:S7"/>
    <mergeCell ref="E5:H5"/>
    <mergeCell ref="E7:H7"/>
  </mergeCells>
  <phoneticPr fontId="2" type="noConversion"/>
  <pageMargins left="0.5" right="0.5" top="1" bottom="1" header="0.5" footer="0.5"/>
  <pageSetup orientation="portrait" horizontalDpi="1200" verticalDpi="1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zoomScale="160" zoomScaleNormal="160" zoomScaleSheetLayoutView="115" workbookViewId="0">
      <selection activeCell="Q7" sqref="Q7:S7"/>
    </sheetView>
  </sheetViews>
  <sheetFormatPr defaultRowHeight="12.75" x14ac:dyDescent="0.2"/>
  <cols>
    <col min="1" max="1" width="13.28515625" style="2" customWidth="1"/>
    <col min="2" max="19" width="4.140625" style="2" customWidth="1"/>
    <col min="20" max="20" width="5.85546875" style="2" bestFit="1" customWidth="1"/>
    <col min="21" max="16384" width="9.140625" style="2"/>
  </cols>
  <sheetData>
    <row r="1" spans="1:19" ht="18" x14ac:dyDescent="0.25">
      <c r="J1" s="3" t="s">
        <v>40</v>
      </c>
    </row>
    <row r="2" spans="1:19" x14ac:dyDescent="0.2">
      <c r="J2" s="2" t="s">
        <v>11</v>
      </c>
    </row>
    <row r="4" spans="1:19" s="5" customFormat="1" x14ac:dyDescent="0.2">
      <c r="A4" s="4" t="s">
        <v>14</v>
      </c>
      <c r="B4" s="4"/>
      <c r="C4" s="4"/>
      <c r="D4" s="4"/>
      <c r="E4" s="66" t="str">
        <f>IF(Record1!E4&lt;&gt;"",Record1!E4,"")</f>
        <v/>
      </c>
      <c r="F4" s="67"/>
      <c r="G4" s="67"/>
      <c r="H4" s="67"/>
      <c r="I4" s="4"/>
      <c r="J4" s="4" t="s">
        <v>12</v>
      </c>
      <c r="K4" s="4"/>
      <c r="L4" s="4"/>
      <c r="M4" s="4"/>
      <c r="N4" s="68" t="str">
        <f>IF(Record1!N4&lt;&gt;"",Record1!N4,"")</f>
        <v/>
      </c>
      <c r="O4" s="69"/>
      <c r="P4" s="69"/>
      <c r="Q4" s="69"/>
      <c r="R4" s="69"/>
    </row>
    <row r="5" spans="1:19" s="5" customFormat="1" x14ac:dyDescent="0.2">
      <c r="A5" s="4" t="s">
        <v>15</v>
      </c>
      <c r="B5" s="4"/>
      <c r="C5" s="4"/>
      <c r="D5" s="4"/>
      <c r="E5" s="66" t="str">
        <f>IF(Record1!E5&lt;&gt;"",Record1!E5,"")</f>
        <v/>
      </c>
      <c r="F5" s="67"/>
      <c r="G5" s="67"/>
      <c r="H5" s="67"/>
      <c r="I5" s="4"/>
      <c r="J5" s="4" t="s">
        <v>13</v>
      </c>
      <c r="K5" s="4"/>
      <c r="L5" s="4"/>
      <c r="M5" s="75" t="str">
        <f>IF(Record1!M5&lt;&gt;"",Record1!M5,"")</f>
        <v/>
      </c>
      <c r="N5" s="4" t="s">
        <v>18</v>
      </c>
      <c r="O5" s="4"/>
      <c r="P5" s="6"/>
      <c r="R5" s="6" t="s">
        <v>20</v>
      </c>
      <c r="S5" s="75" t="str">
        <f>IF(Record1!S5&lt;&gt;"",Record1!S5,"")</f>
        <v/>
      </c>
    </row>
    <row r="6" spans="1:19" s="5" customFormat="1" x14ac:dyDescent="0.2">
      <c r="A6" s="4" t="s">
        <v>16</v>
      </c>
      <c r="B6" s="4"/>
      <c r="C6" s="4"/>
      <c r="D6" s="4"/>
      <c r="E6" s="66" t="str">
        <f>IF(Record1!E6&lt;&gt;"",Record1!E6,"")</f>
        <v/>
      </c>
      <c r="F6" s="67"/>
      <c r="G6" s="67"/>
      <c r="H6" s="67"/>
      <c r="I6" s="4"/>
      <c r="J6" s="4"/>
      <c r="K6" s="4"/>
      <c r="L6" s="4"/>
      <c r="M6" s="75" t="str">
        <f>IF(Record1!M6&lt;&gt;"",Record1!M6,"")</f>
        <v/>
      </c>
      <c r="N6" s="23" t="s">
        <v>19</v>
      </c>
      <c r="O6" s="4"/>
      <c r="P6" s="6"/>
      <c r="R6" s="6" t="s">
        <v>21</v>
      </c>
      <c r="S6" s="75" t="str">
        <f>IF(Record1!S6&lt;&gt;"",Record1!S6,"")</f>
        <v/>
      </c>
    </row>
    <row r="7" spans="1:19" s="5" customFormat="1" x14ac:dyDescent="0.2">
      <c r="A7" s="4" t="s">
        <v>17</v>
      </c>
      <c r="B7" s="4"/>
      <c r="C7" s="4"/>
      <c r="D7" s="4"/>
      <c r="E7" s="66" t="str">
        <f>IF(Record1!E7&lt;&gt;"",Record1!E7,"")</f>
        <v/>
      </c>
      <c r="F7" s="67"/>
      <c r="G7" s="67"/>
      <c r="H7" s="67"/>
      <c r="I7" s="4"/>
      <c r="J7" s="32" t="s">
        <v>41</v>
      </c>
      <c r="K7" s="4"/>
      <c r="L7" s="4"/>
      <c r="N7" s="34">
        <f>IF(Record1!N7&lt;&gt;"",Record1!N7,"")</f>
        <v>15</v>
      </c>
      <c r="O7" s="33"/>
      <c r="P7" s="33" t="s">
        <v>22</v>
      </c>
      <c r="Q7" s="63" t="str">
        <f>IF(Record1!Q7&lt;&gt;"",Record1!Q7,"")</f>
        <v/>
      </c>
      <c r="R7" s="63"/>
      <c r="S7" s="63"/>
    </row>
    <row r="8" spans="1:19" s="44" customFormat="1" ht="6.75" x14ac:dyDescent="0.15">
      <c r="Q8" s="45"/>
      <c r="R8" s="45"/>
    </row>
    <row r="9" spans="1:19" s="7" customFormat="1" ht="9" thickBot="1" x14ac:dyDescent="0.2">
      <c r="B9" s="7">
        <f>Record1!P39+TIME(0,0,$N$7)</f>
        <v>1.0590277777777771E-2</v>
      </c>
      <c r="C9" s="7">
        <f t="shared" ref="C9:P9" si="0">B9+TIME(0,0,$N$7)</f>
        <v>1.0763888888888882E-2</v>
      </c>
      <c r="D9" s="7">
        <f t="shared" si="0"/>
        <v>1.0937499999999992E-2</v>
      </c>
      <c r="E9" s="7">
        <f t="shared" si="0"/>
        <v>1.1111111111111103E-2</v>
      </c>
      <c r="F9" s="7">
        <f t="shared" si="0"/>
        <v>1.1284722222222213E-2</v>
      </c>
      <c r="G9" s="7">
        <f t="shared" si="0"/>
        <v>1.1458333333333324E-2</v>
      </c>
      <c r="H9" s="7">
        <f t="shared" si="0"/>
        <v>1.1631944444444434E-2</v>
      </c>
      <c r="I9" s="7">
        <f t="shared" si="0"/>
        <v>1.1805555555555545E-2</v>
      </c>
      <c r="J9" s="7">
        <f t="shared" si="0"/>
        <v>1.1979166666666655E-2</v>
      </c>
      <c r="K9" s="7">
        <f t="shared" si="0"/>
        <v>1.2152777777777766E-2</v>
      </c>
      <c r="L9" s="7">
        <f t="shared" si="0"/>
        <v>1.2326388888888876E-2</v>
      </c>
      <c r="M9" s="7">
        <f t="shared" si="0"/>
        <v>1.2499999999999987E-2</v>
      </c>
      <c r="N9" s="7">
        <f t="shared" si="0"/>
        <v>1.2673611111111097E-2</v>
      </c>
      <c r="O9" s="7">
        <f t="shared" si="0"/>
        <v>1.2847222222222208E-2</v>
      </c>
      <c r="P9" s="7">
        <f t="shared" si="0"/>
        <v>1.3020833333333318E-2</v>
      </c>
    </row>
    <row r="10" spans="1:19" s="5" customFormat="1" ht="12" thickTop="1" x14ac:dyDescent="0.2">
      <c r="A10" s="8" t="s">
        <v>0</v>
      </c>
      <c r="B10" s="9">
        <v>1</v>
      </c>
      <c r="C10" s="9">
        <f>B10+1</f>
        <v>2</v>
      </c>
      <c r="D10" s="9">
        <f t="shared" ref="D10:P10" si="1">C10+1</f>
        <v>3</v>
      </c>
      <c r="E10" s="9">
        <f t="shared" si="1"/>
        <v>4</v>
      </c>
      <c r="F10" s="9">
        <f t="shared" si="1"/>
        <v>5</v>
      </c>
      <c r="G10" s="9">
        <f t="shared" si="1"/>
        <v>6</v>
      </c>
      <c r="H10" s="9">
        <f t="shared" si="1"/>
        <v>7</v>
      </c>
      <c r="I10" s="9">
        <f t="shared" si="1"/>
        <v>8</v>
      </c>
      <c r="J10" s="9">
        <f t="shared" si="1"/>
        <v>9</v>
      </c>
      <c r="K10" s="9">
        <f t="shared" si="1"/>
        <v>10</v>
      </c>
      <c r="L10" s="9">
        <f t="shared" si="1"/>
        <v>11</v>
      </c>
      <c r="M10" s="9">
        <f t="shared" si="1"/>
        <v>12</v>
      </c>
      <c r="N10" s="9">
        <f t="shared" si="1"/>
        <v>13</v>
      </c>
      <c r="O10" s="9">
        <f t="shared" si="1"/>
        <v>14</v>
      </c>
      <c r="P10" s="10">
        <f t="shared" si="1"/>
        <v>15</v>
      </c>
      <c r="Q10" s="11" t="s">
        <v>8</v>
      </c>
      <c r="R10" s="9" t="s">
        <v>9</v>
      </c>
      <c r="S10" s="12" t="s">
        <v>10</v>
      </c>
    </row>
    <row r="11" spans="1:19" s="5" customFormat="1" ht="11.25" x14ac:dyDescent="0.2">
      <c r="A11" s="13" t="s">
        <v>1</v>
      </c>
      <c r="B11" s="28"/>
      <c r="C11" s="1"/>
      <c r="D11" s="1"/>
      <c r="E11" s="1"/>
      <c r="F11" s="29"/>
      <c r="G11" s="1"/>
      <c r="H11" s="1"/>
      <c r="I11" s="1"/>
      <c r="J11" s="1"/>
      <c r="K11" s="29"/>
      <c r="L11" s="1"/>
      <c r="M11" s="1"/>
      <c r="N11" s="1"/>
      <c r="O11" s="1"/>
      <c r="P11" s="30"/>
      <c r="Q11" s="38">
        <f>COUNTA(B11:E11,G11:J11,L11:O11)</f>
        <v>0</v>
      </c>
      <c r="R11" s="39">
        <f>COUNTA(F11,K11,P11)</f>
        <v>0</v>
      </c>
      <c r="S11" s="35"/>
    </row>
    <row r="12" spans="1:19" s="5" customFormat="1" ht="11.25" x14ac:dyDescent="0.2">
      <c r="A12" s="13" t="s">
        <v>2</v>
      </c>
      <c r="B12" s="1"/>
      <c r="C12" s="28"/>
      <c r="D12" s="1"/>
      <c r="E12" s="1"/>
      <c r="F12" s="29"/>
      <c r="G12" s="28"/>
      <c r="H12" s="28"/>
      <c r="I12" s="28"/>
      <c r="J12" s="28"/>
      <c r="K12" s="29"/>
      <c r="L12" s="1"/>
      <c r="M12" s="1"/>
      <c r="N12" s="1"/>
      <c r="O12" s="1"/>
      <c r="P12" s="31"/>
      <c r="Q12" s="38">
        <f>COUNTA(B12:E12,G12:J12,L12:O12)</f>
        <v>0</v>
      </c>
      <c r="R12" s="39">
        <f>COUNTA(F12,K12,P12)</f>
        <v>0</v>
      </c>
      <c r="S12" s="35"/>
    </row>
    <row r="13" spans="1:19" s="5" customFormat="1" ht="11.25" x14ac:dyDescent="0.2">
      <c r="A13" s="13" t="s">
        <v>3</v>
      </c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2"/>
    </row>
    <row r="14" spans="1:19" s="5" customFormat="1" ht="11.25" x14ac:dyDescent="0.2">
      <c r="A14" s="13" t="s">
        <v>4</v>
      </c>
      <c r="B14" s="1"/>
      <c r="C14" s="1"/>
      <c r="D14" s="28"/>
      <c r="E14" s="1"/>
      <c r="F14" s="29"/>
      <c r="G14" s="1"/>
      <c r="H14" s="1"/>
      <c r="I14" s="1"/>
      <c r="J14" s="1"/>
      <c r="K14" s="29"/>
      <c r="L14" s="1"/>
      <c r="M14" s="1"/>
      <c r="N14" s="1"/>
      <c r="O14" s="1"/>
      <c r="P14" s="30"/>
      <c r="Q14" s="38">
        <f t="shared" ref="Q14:Q16" si="2">COUNTA(B14:E14,G14:J14,L14:O14)</f>
        <v>0</v>
      </c>
      <c r="R14" s="39">
        <f t="shared" ref="R14:R16" si="3">COUNTA(F14,K14,P14)</f>
        <v>0</v>
      </c>
      <c r="S14" s="35"/>
    </row>
    <row r="15" spans="1:19" s="5" customFormat="1" ht="11.25" x14ac:dyDescent="0.2">
      <c r="A15" s="13" t="s">
        <v>5</v>
      </c>
      <c r="B15" s="1"/>
      <c r="C15" s="1"/>
      <c r="D15" s="1"/>
      <c r="E15" s="28"/>
      <c r="F15" s="29"/>
      <c r="G15" s="1"/>
      <c r="H15" s="1"/>
      <c r="I15" s="1"/>
      <c r="J15" s="1"/>
      <c r="K15" s="29"/>
      <c r="L15" s="28"/>
      <c r="M15" s="28"/>
      <c r="N15" s="28"/>
      <c r="O15" s="28"/>
      <c r="P15" s="30"/>
      <c r="Q15" s="38">
        <f t="shared" si="2"/>
        <v>0</v>
      </c>
      <c r="R15" s="39">
        <f t="shared" si="3"/>
        <v>0</v>
      </c>
      <c r="S15" s="35"/>
    </row>
    <row r="16" spans="1:19" s="5" customFormat="1" ht="11.25" x14ac:dyDescent="0.2">
      <c r="A16" s="13" t="s">
        <v>6</v>
      </c>
      <c r="B16" s="1"/>
      <c r="C16" s="1"/>
      <c r="D16" s="1"/>
      <c r="E16" s="28"/>
      <c r="F16" s="29"/>
      <c r="G16" s="1"/>
      <c r="H16" s="1"/>
      <c r="I16" s="1"/>
      <c r="J16" s="1"/>
      <c r="K16" s="29"/>
      <c r="L16" s="1"/>
      <c r="M16" s="1"/>
      <c r="N16" s="1"/>
      <c r="O16" s="1"/>
      <c r="P16" s="30"/>
      <c r="Q16" s="38">
        <f t="shared" si="2"/>
        <v>0</v>
      </c>
      <c r="R16" s="39">
        <f t="shared" si="3"/>
        <v>0</v>
      </c>
      <c r="S16" s="35"/>
    </row>
    <row r="17" spans="1:19" s="5" customFormat="1" ht="12" thickBot="1" x14ac:dyDescent="0.25">
      <c r="A17" s="14" t="s">
        <v>7</v>
      </c>
      <c r="B17" s="53"/>
      <c r="C17" s="54"/>
      <c r="D17" s="54"/>
      <c r="E17" s="55"/>
      <c r="F17" s="26"/>
      <c r="G17" s="53"/>
      <c r="H17" s="54"/>
      <c r="I17" s="54"/>
      <c r="J17" s="55"/>
      <c r="K17" s="26"/>
      <c r="L17" s="53"/>
      <c r="M17" s="54"/>
      <c r="N17" s="54"/>
      <c r="O17" s="55"/>
      <c r="P17" s="27"/>
      <c r="Q17" s="36"/>
      <c r="R17" s="37"/>
      <c r="S17" s="40">
        <f>COUNTA(F17,K17,P17)</f>
        <v>0</v>
      </c>
    </row>
    <row r="18" spans="1:19" s="43" customFormat="1" ht="9" thickTop="1" x14ac:dyDescent="0.15">
      <c r="A18" s="41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2"/>
      <c r="R18" s="42"/>
    </row>
    <row r="19" spans="1:19" s="7" customFormat="1" ht="9" thickBot="1" x14ac:dyDescent="0.2">
      <c r="B19" s="7">
        <f>P9+TIME(0,0,$N$7)</f>
        <v>1.3194444444444429E-2</v>
      </c>
      <c r="C19" s="7">
        <f t="shared" ref="C19:P19" si="4">B19+TIME(0,0,$N$7)</f>
        <v>1.3368055555555539E-2</v>
      </c>
      <c r="D19" s="7">
        <f t="shared" si="4"/>
        <v>1.354166666666665E-2</v>
      </c>
      <c r="E19" s="7">
        <f t="shared" si="4"/>
        <v>1.371527777777776E-2</v>
      </c>
      <c r="F19" s="7">
        <f t="shared" si="4"/>
        <v>1.3888888888888871E-2</v>
      </c>
      <c r="G19" s="7">
        <f t="shared" si="4"/>
        <v>1.4062499999999981E-2</v>
      </c>
      <c r="H19" s="7">
        <f t="shared" si="4"/>
        <v>1.4236111111111092E-2</v>
      </c>
      <c r="I19" s="7">
        <f t="shared" si="4"/>
        <v>1.4409722222222202E-2</v>
      </c>
      <c r="J19" s="7">
        <f t="shared" si="4"/>
        <v>1.4583333333333313E-2</v>
      </c>
      <c r="K19" s="7">
        <f t="shared" si="4"/>
        <v>1.4756944444444423E-2</v>
      </c>
      <c r="L19" s="7">
        <f t="shared" si="4"/>
        <v>1.4930555555555534E-2</v>
      </c>
      <c r="M19" s="7">
        <f t="shared" si="4"/>
        <v>1.5104166666666644E-2</v>
      </c>
      <c r="N19" s="7">
        <f t="shared" si="4"/>
        <v>1.5277777777777755E-2</v>
      </c>
      <c r="O19" s="7">
        <f t="shared" si="4"/>
        <v>1.5451388888888865E-2</v>
      </c>
      <c r="P19" s="7">
        <f t="shared" si="4"/>
        <v>1.5624999999999976E-2</v>
      </c>
    </row>
    <row r="20" spans="1:19" s="5" customFormat="1" ht="12" thickTop="1" x14ac:dyDescent="0.2">
      <c r="A20" s="8" t="str">
        <f>A10</f>
        <v>Moment</v>
      </c>
      <c r="B20" s="9">
        <f>P10+1</f>
        <v>16</v>
      </c>
      <c r="C20" s="9">
        <f>B20+1</f>
        <v>17</v>
      </c>
      <c r="D20" s="9">
        <f t="shared" ref="D20:P20" si="5">C20+1</f>
        <v>18</v>
      </c>
      <c r="E20" s="9">
        <f t="shared" si="5"/>
        <v>19</v>
      </c>
      <c r="F20" s="9">
        <f t="shared" si="5"/>
        <v>20</v>
      </c>
      <c r="G20" s="9">
        <f t="shared" si="5"/>
        <v>21</v>
      </c>
      <c r="H20" s="9">
        <f t="shared" si="5"/>
        <v>22</v>
      </c>
      <c r="I20" s="9">
        <f t="shared" si="5"/>
        <v>23</v>
      </c>
      <c r="J20" s="9">
        <f t="shared" si="5"/>
        <v>24</v>
      </c>
      <c r="K20" s="9">
        <f t="shared" si="5"/>
        <v>25</v>
      </c>
      <c r="L20" s="9">
        <f t="shared" si="5"/>
        <v>26</v>
      </c>
      <c r="M20" s="9">
        <f t="shared" si="5"/>
        <v>27</v>
      </c>
      <c r="N20" s="9">
        <f t="shared" si="5"/>
        <v>28</v>
      </c>
      <c r="O20" s="9">
        <f t="shared" si="5"/>
        <v>29</v>
      </c>
      <c r="P20" s="15">
        <f t="shared" si="5"/>
        <v>30</v>
      </c>
      <c r="Q20" s="16" t="s">
        <v>8</v>
      </c>
      <c r="R20" s="9" t="s">
        <v>9</v>
      </c>
      <c r="S20" s="12" t="s">
        <v>10</v>
      </c>
    </row>
    <row r="21" spans="1:19" s="5" customFormat="1" ht="11.25" x14ac:dyDescent="0.2">
      <c r="A21" s="13" t="str">
        <f t="shared" ref="A21:A27" si="6">A11</f>
        <v>AET</v>
      </c>
      <c r="B21" s="28"/>
      <c r="C21" s="1"/>
      <c r="D21" s="1"/>
      <c r="E21" s="1"/>
      <c r="F21" s="29"/>
      <c r="G21" s="1"/>
      <c r="H21" s="1"/>
      <c r="I21" s="1"/>
      <c r="J21" s="1"/>
      <c r="K21" s="29"/>
      <c r="L21" s="1"/>
      <c r="M21" s="1"/>
      <c r="N21" s="1"/>
      <c r="O21" s="1"/>
      <c r="P21" s="30"/>
      <c r="Q21" s="38">
        <f>COUNTA(B21:E21,G21:J21,L21:O21)</f>
        <v>0</v>
      </c>
      <c r="R21" s="39">
        <f>COUNTA(F21,K21,P21)</f>
        <v>0</v>
      </c>
      <c r="S21" s="35"/>
    </row>
    <row r="22" spans="1:19" s="5" customFormat="1" ht="11.25" x14ac:dyDescent="0.2">
      <c r="A22" s="13" t="str">
        <f t="shared" si="6"/>
        <v>PET</v>
      </c>
      <c r="B22" s="1"/>
      <c r="C22" s="28"/>
      <c r="D22" s="1"/>
      <c r="E22" s="1"/>
      <c r="F22" s="29"/>
      <c r="G22" s="28"/>
      <c r="H22" s="28"/>
      <c r="I22" s="28"/>
      <c r="J22" s="28"/>
      <c r="K22" s="29"/>
      <c r="L22" s="1"/>
      <c r="M22" s="1"/>
      <c r="N22" s="1"/>
      <c r="O22" s="1"/>
      <c r="P22" s="31"/>
      <c r="Q22" s="38">
        <f>COUNTA(B22:E22,G22:J22,L22:O22)</f>
        <v>0</v>
      </c>
      <c r="R22" s="39">
        <f>COUNTA(F22,K22,P22)</f>
        <v>0</v>
      </c>
      <c r="S22" s="35"/>
    </row>
    <row r="23" spans="1:19" s="5" customFormat="1" ht="11.25" x14ac:dyDescent="0.2">
      <c r="A23" s="13" t="str">
        <f t="shared" si="6"/>
        <v>Partial</v>
      </c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2"/>
    </row>
    <row r="24" spans="1:19" s="5" customFormat="1" ht="11.25" x14ac:dyDescent="0.2">
      <c r="A24" s="13" t="str">
        <f t="shared" si="6"/>
        <v>OFT-M</v>
      </c>
      <c r="B24" s="1"/>
      <c r="C24" s="1"/>
      <c r="D24" s="28"/>
      <c r="E24" s="1"/>
      <c r="F24" s="29"/>
      <c r="G24" s="1"/>
      <c r="H24" s="1"/>
      <c r="I24" s="1"/>
      <c r="J24" s="1"/>
      <c r="K24" s="29"/>
      <c r="L24" s="1"/>
      <c r="M24" s="1"/>
      <c r="N24" s="1"/>
      <c r="O24" s="1"/>
      <c r="P24" s="30"/>
      <c r="Q24" s="38">
        <f t="shared" ref="Q24:Q26" si="7">COUNTA(B24:E24,G24:J24,L24:O24)</f>
        <v>0</v>
      </c>
      <c r="R24" s="39">
        <f t="shared" ref="R24:R26" si="8">COUNTA(F24,K24,P24)</f>
        <v>0</v>
      </c>
      <c r="S24" s="35"/>
    </row>
    <row r="25" spans="1:19" s="5" customFormat="1" ht="11.25" x14ac:dyDescent="0.2">
      <c r="A25" s="13" t="str">
        <f t="shared" si="6"/>
        <v>OFT-V</v>
      </c>
      <c r="B25" s="1"/>
      <c r="C25" s="1"/>
      <c r="D25" s="1"/>
      <c r="E25" s="28"/>
      <c r="F25" s="29"/>
      <c r="G25" s="1"/>
      <c r="H25" s="1"/>
      <c r="I25" s="1"/>
      <c r="J25" s="1"/>
      <c r="K25" s="29"/>
      <c r="L25" s="28"/>
      <c r="M25" s="28"/>
      <c r="N25" s="28"/>
      <c r="O25" s="28"/>
      <c r="P25" s="30"/>
      <c r="Q25" s="38">
        <f t="shared" si="7"/>
        <v>0</v>
      </c>
      <c r="R25" s="39">
        <f t="shared" si="8"/>
        <v>0</v>
      </c>
      <c r="S25" s="35"/>
    </row>
    <row r="26" spans="1:19" s="5" customFormat="1" ht="11.25" x14ac:dyDescent="0.2">
      <c r="A26" s="13" t="str">
        <f t="shared" si="6"/>
        <v>OFT-P</v>
      </c>
      <c r="B26" s="1"/>
      <c r="C26" s="1"/>
      <c r="D26" s="1"/>
      <c r="E26" s="28"/>
      <c r="F26" s="29"/>
      <c r="G26" s="1"/>
      <c r="H26" s="1"/>
      <c r="I26" s="1"/>
      <c r="J26" s="1"/>
      <c r="K26" s="29"/>
      <c r="L26" s="1"/>
      <c r="M26" s="1"/>
      <c r="N26" s="1"/>
      <c r="O26" s="1"/>
      <c r="P26" s="30"/>
      <c r="Q26" s="38">
        <f t="shared" si="7"/>
        <v>0</v>
      </c>
      <c r="R26" s="39">
        <f t="shared" si="8"/>
        <v>0</v>
      </c>
      <c r="S26" s="35"/>
    </row>
    <row r="27" spans="1:19" s="5" customFormat="1" ht="12" thickBot="1" x14ac:dyDescent="0.25">
      <c r="A27" s="14" t="str">
        <f t="shared" si="6"/>
        <v>TDI</v>
      </c>
      <c r="B27" s="53"/>
      <c r="C27" s="54"/>
      <c r="D27" s="54"/>
      <c r="E27" s="55"/>
      <c r="F27" s="26"/>
      <c r="G27" s="53"/>
      <c r="H27" s="54"/>
      <c r="I27" s="54"/>
      <c r="J27" s="55"/>
      <c r="K27" s="26"/>
      <c r="L27" s="53"/>
      <c r="M27" s="54"/>
      <c r="N27" s="54"/>
      <c r="O27" s="55"/>
      <c r="P27" s="27"/>
      <c r="Q27" s="36"/>
      <c r="R27" s="37"/>
      <c r="S27" s="40">
        <f>COUNTA(F27,K27,P27)</f>
        <v>0</v>
      </c>
    </row>
    <row r="28" spans="1:19" s="43" customFormat="1" ht="9" thickTop="1" x14ac:dyDescent="0.15">
      <c r="A28" s="41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2"/>
      <c r="R28" s="42"/>
    </row>
    <row r="29" spans="1:19" s="7" customFormat="1" ht="9" thickBot="1" x14ac:dyDescent="0.2">
      <c r="B29" s="7">
        <f>P19+TIME(0,0,$N$7)</f>
        <v>1.5798611111111086E-2</v>
      </c>
      <c r="C29" s="7">
        <f t="shared" ref="C29:P29" si="9">B29+TIME(0,0,$N$7)</f>
        <v>1.5972222222222197E-2</v>
      </c>
      <c r="D29" s="7">
        <f t="shared" si="9"/>
        <v>1.6145833333333307E-2</v>
      </c>
      <c r="E29" s="7">
        <f t="shared" si="9"/>
        <v>1.6319444444444418E-2</v>
      </c>
      <c r="F29" s="7">
        <f t="shared" si="9"/>
        <v>1.6493055555555528E-2</v>
      </c>
      <c r="G29" s="7">
        <f t="shared" si="9"/>
        <v>1.6666666666666639E-2</v>
      </c>
      <c r="H29" s="7">
        <f t="shared" si="9"/>
        <v>1.6840277777777749E-2</v>
      </c>
      <c r="I29" s="7">
        <f t="shared" si="9"/>
        <v>1.701388888888886E-2</v>
      </c>
      <c r="J29" s="7">
        <f t="shared" si="9"/>
        <v>1.718749999999997E-2</v>
      </c>
      <c r="K29" s="7">
        <f t="shared" si="9"/>
        <v>1.7361111111111081E-2</v>
      </c>
      <c r="L29" s="7">
        <f t="shared" si="9"/>
        <v>1.7534722222222191E-2</v>
      </c>
      <c r="M29" s="7">
        <f t="shared" si="9"/>
        <v>1.7708333333333302E-2</v>
      </c>
      <c r="N29" s="7">
        <f t="shared" si="9"/>
        <v>1.7881944444444412E-2</v>
      </c>
      <c r="O29" s="7">
        <f t="shared" si="9"/>
        <v>1.8055555555555523E-2</v>
      </c>
      <c r="P29" s="7">
        <f t="shared" si="9"/>
        <v>1.8229166666666633E-2</v>
      </c>
    </row>
    <row r="30" spans="1:19" s="5" customFormat="1" ht="12" thickTop="1" x14ac:dyDescent="0.2">
      <c r="A30" s="8" t="str">
        <f>A20</f>
        <v>Moment</v>
      </c>
      <c r="B30" s="9">
        <f>P20+1</f>
        <v>31</v>
      </c>
      <c r="C30" s="9">
        <f>B30+1</f>
        <v>32</v>
      </c>
      <c r="D30" s="9">
        <f t="shared" ref="D30:P30" si="10">C30+1</f>
        <v>33</v>
      </c>
      <c r="E30" s="9">
        <f t="shared" si="10"/>
        <v>34</v>
      </c>
      <c r="F30" s="9">
        <f t="shared" si="10"/>
        <v>35</v>
      </c>
      <c r="G30" s="9">
        <f t="shared" si="10"/>
        <v>36</v>
      </c>
      <c r="H30" s="9">
        <f t="shared" si="10"/>
        <v>37</v>
      </c>
      <c r="I30" s="9">
        <f t="shared" si="10"/>
        <v>38</v>
      </c>
      <c r="J30" s="9">
        <f t="shared" si="10"/>
        <v>39</v>
      </c>
      <c r="K30" s="9">
        <f t="shared" si="10"/>
        <v>40</v>
      </c>
      <c r="L30" s="9">
        <f t="shared" si="10"/>
        <v>41</v>
      </c>
      <c r="M30" s="9">
        <f t="shared" si="10"/>
        <v>42</v>
      </c>
      <c r="N30" s="9">
        <f t="shared" si="10"/>
        <v>43</v>
      </c>
      <c r="O30" s="9">
        <f t="shared" si="10"/>
        <v>44</v>
      </c>
      <c r="P30" s="15">
        <f t="shared" si="10"/>
        <v>45</v>
      </c>
      <c r="Q30" s="16" t="s">
        <v>8</v>
      </c>
      <c r="R30" s="9" t="s">
        <v>9</v>
      </c>
      <c r="S30" s="12" t="s">
        <v>10</v>
      </c>
    </row>
    <row r="31" spans="1:19" s="5" customFormat="1" ht="11.25" x14ac:dyDescent="0.2">
      <c r="A31" s="13" t="str">
        <f t="shared" ref="A31:A37" si="11">A21</f>
        <v>AET</v>
      </c>
      <c r="B31" s="28"/>
      <c r="C31" s="1"/>
      <c r="D31" s="1"/>
      <c r="E31" s="1"/>
      <c r="F31" s="29"/>
      <c r="G31" s="1"/>
      <c r="H31" s="1"/>
      <c r="I31" s="1"/>
      <c r="J31" s="1"/>
      <c r="K31" s="29"/>
      <c r="L31" s="1"/>
      <c r="M31" s="1"/>
      <c r="N31" s="1"/>
      <c r="O31" s="1"/>
      <c r="P31" s="30"/>
      <c r="Q31" s="38">
        <f>COUNTA(B31:E31,G31:J31,L31:O31)</f>
        <v>0</v>
      </c>
      <c r="R31" s="39">
        <f>COUNTA(F31,K31,P31)</f>
        <v>0</v>
      </c>
      <c r="S31" s="35"/>
    </row>
    <row r="32" spans="1:19" s="5" customFormat="1" ht="11.25" x14ac:dyDescent="0.2">
      <c r="A32" s="13" t="str">
        <f t="shared" si="11"/>
        <v>PET</v>
      </c>
      <c r="B32" s="1"/>
      <c r="C32" s="28"/>
      <c r="D32" s="1"/>
      <c r="E32" s="1"/>
      <c r="F32" s="29"/>
      <c r="G32" s="28"/>
      <c r="H32" s="28"/>
      <c r="I32" s="28"/>
      <c r="J32" s="28"/>
      <c r="K32" s="29"/>
      <c r="L32" s="1"/>
      <c r="M32" s="1"/>
      <c r="N32" s="1"/>
      <c r="O32" s="1"/>
      <c r="P32" s="31"/>
      <c r="Q32" s="38">
        <f>COUNTA(B32:E32,G32:J32,L32:O32)</f>
        <v>0</v>
      </c>
      <c r="R32" s="39">
        <f>COUNTA(F32,K32,P32)</f>
        <v>0</v>
      </c>
      <c r="S32" s="35"/>
    </row>
    <row r="33" spans="1:19" s="5" customFormat="1" ht="11.25" x14ac:dyDescent="0.2">
      <c r="A33" s="13" t="str">
        <f t="shared" si="11"/>
        <v>Partial</v>
      </c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2"/>
    </row>
    <row r="34" spans="1:19" s="5" customFormat="1" ht="11.25" x14ac:dyDescent="0.2">
      <c r="A34" s="13" t="str">
        <f t="shared" si="11"/>
        <v>OFT-M</v>
      </c>
      <c r="B34" s="1"/>
      <c r="C34" s="1"/>
      <c r="D34" s="28"/>
      <c r="E34" s="1"/>
      <c r="F34" s="29"/>
      <c r="G34" s="1"/>
      <c r="H34" s="1"/>
      <c r="I34" s="1"/>
      <c r="J34" s="1"/>
      <c r="K34" s="29"/>
      <c r="L34" s="1"/>
      <c r="M34" s="1"/>
      <c r="N34" s="1"/>
      <c r="O34" s="1"/>
      <c r="P34" s="30"/>
      <c r="Q34" s="38">
        <f t="shared" ref="Q34:Q36" si="12">COUNTA(B34:E34,G34:J34,L34:O34)</f>
        <v>0</v>
      </c>
      <c r="R34" s="39">
        <f t="shared" ref="R34:R36" si="13">COUNTA(F34,K34,P34)</f>
        <v>0</v>
      </c>
      <c r="S34" s="35"/>
    </row>
    <row r="35" spans="1:19" s="5" customFormat="1" ht="11.25" x14ac:dyDescent="0.2">
      <c r="A35" s="13" t="str">
        <f t="shared" si="11"/>
        <v>OFT-V</v>
      </c>
      <c r="B35" s="1"/>
      <c r="C35" s="1"/>
      <c r="D35" s="1"/>
      <c r="E35" s="28"/>
      <c r="F35" s="29"/>
      <c r="G35" s="1"/>
      <c r="H35" s="1"/>
      <c r="I35" s="1"/>
      <c r="J35" s="1"/>
      <c r="K35" s="29"/>
      <c r="L35" s="28"/>
      <c r="M35" s="28"/>
      <c r="N35" s="28"/>
      <c r="O35" s="28"/>
      <c r="P35" s="30"/>
      <c r="Q35" s="38">
        <f t="shared" si="12"/>
        <v>0</v>
      </c>
      <c r="R35" s="39">
        <f t="shared" si="13"/>
        <v>0</v>
      </c>
      <c r="S35" s="35"/>
    </row>
    <row r="36" spans="1:19" s="5" customFormat="1" ht="11.25" x14ac:dyDescent="0.2">
      <c r="A36" s="13" t="str">
        <f t="shared" si="11"/>
        <v>OFT-P</v>
      </c>
      <c r="B36" s="1"/>
      <c r="C36" s="1"/>
      <c r="D36" s="1"/>
      <c r="E36" s="28"/>
      <c r="F36" s="29"/>
      <c r="G36" s="1"/>
      <c r="H36" s="1"/>
      <c r="I36" s="1"/>
      <c r="J36" s="1"/>
      <c r="K36" s="29"/>
      <c r="L36" s="1"/>
      <c r="M36" s="1"/>
      <c r="N36" s="1"/>
      <c r="O36" s="1"/>
      <c r="P36" s="30"/>
      <c r="Q36" s="38">
        <f t="shared" si="12"/>
        <v>0</v>
      </c>
      <c r="R36" s="39">
        <f t="shared" si="13"/>
        <v>0</v>
      </c>
      <c r="S36" s="35"/>
    </row>
    <row r="37" spans="1:19" s="5" customFormat="1" ht="12" thickBot="1" x14ac:dyDescent="0.25">
      <c r="A37" s="14" t="str">
        <f t="shared" si="11"/>
        <v>TDI</v>
      </c>
      <c r="B37" s="53"/>
      <c r="C37" s="54"/>
      <c r="D37" s="54"/>
      <c r="E37" s="55"/>
      <c r="F37" s="26"/>
      <c r="G37" s="53"/>
      <c r="H37" s="54"/>
      <c r="I37" s="54"/>
      <c r="J37" s="55"/>
      <c r="K37" s="26"/>
      <c r="L37" s="53"/>
      <c r="M37" s="54"/>
      <c r="N37" s="54"/>
      <c r="O37" s="55"/>
      <c r="P37" s="27"/>
      <c r="Q37" s="36"/>
      <c r="R37" s="37"/>
      <c r="S37" s="40">
        <f>COUNTA(F37,K37,P37)</f>
        <v>0</v>
      </c>
    </row>
    <row r="38" spans="1:19" s="43" customFormat="1" ht="9" thickTop="1" x14ac:dyDescent="0.15">
      <c r="A38" s="41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2"/>
      <c r="R38" s="42"/>
    </row>
    <row r="39" spans="1:19" s="7" customFormat="1" ht="9" thickBot="1" x14ac:dyDescent="0.2">
      <c r="B39" s="7">
        <f>P29+TIME(0,0,$N$7)</f>
        <v>1.8402777777777744E-2</v>
      </c>
      <c r="C39" s="7">
        <f t="shared" ref="C39:P39" si="14">B39+TIME(0,0,$N$7)</f>
        <v>1.8576388888888854E-2</v>
      </c>
      <c r="D39" s="7">
        <f t="shared" si="14"/>
        <v>1.8749999999999965E-2</v>
      </c>
      <c r="E39" s="7">
        <f t="shared" si="14"/>
        <v>1.8923611111111075E-2</v>
      </c>
      <c r="F39" s="7">
        <f t="shared" si="14"/>
        <v>1.9097222222222186E-2</v>
      </c>
      <c r="G39" s="7">
        <f t="shared" si="14"/>
        <v>1.9270833333333296E-2</v>
      </c>
      <c r="H39" s="7">
        <f t="shared" si="14"/>
        <v>1.9444444444444407E-2</v>
      </c>
      <c r="I39" s="7">
        <f t="shared" si="14"/>
        <v>1.9618055555555517E-2</v>
      </c>
      <c r="J39" s="7">
        <f t="shared" si="14"/>
        <v>1.9791666666666628E-2</v>
      </c>
      <c r="K39" s="7">
        <f t="shared" si="14"/>
        <v>1.9965277777777738E-2</v>
      </c>
      <c r="L39" s="7">
        <f t="shared" si="14"/>
        <v>2.0138888888888849E-2</v>
      </c>
      <c r="M39" s="7">
        <f t="shared" si="14"/>
        <v>2.0312499999999959E-2</v>
      </c>
      <c r="N39" s="7">
        <f t="shared" si="14"/>
        <v>2.048611111111107E-2</v>
      </c>
      <c r="O39" s="7">
        <f t="shared" si="14"/>
        <v>2.065972222222218E-2</v>
      </c>
      <c r="P39" s="7">
        <f t="shared" si="14"/>
        <v>2.0833333333333291E-2</v>
      </c>
    </row>
    <row r="40" spans="1:19" s="5" customFormat="1" ht="12" thickTop="1" x14ac:dyDescent="0.2">
      <c r="A40" s="8" t="str">
        <f>A30</f>
        <v>Moment</v>
      </c>
      <c r="B40" s="9">
        <f>P30+1</f>
        <v>46</v>
      </c>
      <c r="C40" s="9">
        <f>B40+1</f>
        <v>47</v>
      </c>
      <c r="D40" s="9">
        <f t="shared" ref="D40:P40" si="15">C40+1</f>
        <v>48</v>
      </c>
      <c r="E40" s="9">
        <f t="shared" si="15"/>
        <v>49</v>
      </c>
      <c r="F40" s="9">
        <f t="shared" si="15"/>
        <v>50</v>
      </c>
      <c r="G40" s="9">
        <f t="shared" si="15"/>
        <v>51</v>
      </c>
      <c r="H40" s="9">
        <f t="shared" si="15"/>
        <v>52</v>
      </c>
      <c r="I40" s="9">
        <f t="shared" si="15"/>
        <v>53</v>
      </c>
      <c r="J40" s="9">
        <f t="shared" si="15"/>
        <v>54</v>
      </c>
      <c r="K40" s="9">
        <f t="shared" si="15"/>
        <v>55</v>
      </c>
      <c r="L40" s="9">
        <f t="shared" si="15"/>
        <v>56</v>
      </c>
      <c r="M40" s="9">
        <f t="shared" si="15"/>
        <v>57</v>
      </c>
      <c r="N40" s="9">
        <f t="shared" si="15"/>
        <v>58</v>
      </c>
      <c r="O40" s="9">
        <f t="shared" si="15"/>
        <v>59</v>
      </c>
      <c r="P40" s="15">
        <f t="shared" si="15"/>
        <v>60</v>
      </c>
      <c r="Q40" s="16" t="s">
        <v>8</v>
      </c>
      <c r="R40" s="9" t="s">
        <v>9</v>
      </c>
      <c r="S40" s="12" t="s">
        <v>10</v>
      </c>
    </row>
    <row r="41" spans="1:19" s="5" customFormat="1" ht="11.25" x14ac:dyDescent="0.2">
      <c r="A41" s="13" t="str">
        <f t="shared" ref="A41:A47" si="16">A31</f>
        <v>AET</v>
      </c>
      <c r="B41" s="28"/>
      <c r="C41" s="1"/>
      <c r="D41" s="1"/>
      <c r="E41" s="1"/>
      <c r="F41" s="29"/>
      <c r="G41" s="1"/>
      <c r="H41" s="1"/>
      <c r="I41" s="1"/>
      <c r="J41" s="1"/>
      <c r="K41" s="29"/>
      <c r="L41" s="1"/>
      <c r="M41" s="1"/>
      <c r="N41" s="1"/>
      <c r="O41" s="1"/>
      <c r="P41" s="30"/>
      <c r="Q41" s="38">
        <f>COUNTA(B41:E41,G41:J41,L41:O41)</f>
        <v>0</v>
      </c>
      <c r="R41" s="39">
        <f>COUNTA(F41,K41,P41)</f>
        <v>0</v>
      </c>
      <c r="S41" s="35"/>
    </row>
    <row r="42" spans="1:19" s="5" customFormat="1" ht="11.25" x14ac:dyDescent="0.2">
      <c r="A42" s="13" t="str">
        <f t="shared" si="16"/>
        <v>PET</v>
      </c>
      <c r="B42" s="1"/>
      <c r="C42" s="28"/>
      <c r="D42" s="1"/>
      <c r="E42" s="1"/>
      <c r="F42" s="29"/>
      <c r="G42" s="28"/>
      <c r="H42" s="28"/>
      <c r="I42" s="28"/>
      <c r="J42" s="28"/>
      <c r="K42" s="29"/>
      <c r="L42" s="1"/>
      <c r="M42" s="1"/>
      <c r="N42" s="1"/>
      <c r="O42" s="1"/>
      <c r="P42" s="31"/>
      <c r="Q42" s="38">
        <f>COUNTA(B42:E42,G42:J42,L42:O42)</f>
        <v>0</v>
      </c>
      <c r="R42" s="39">
        <f>COUNTA(F42,K42,P42)</f>
        <v>0</v>
      </c>
      <c r="S42" s="35"/>
    </row>
    <row r="43" spans="1:19" s="5" customFormat="1" ht="11.25" x14ac:dyDescent="0.2">
      <c r="A43" s="13" t="str">
        <f t="shared" si="16"/>
        <v>Partial</v>
      </c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2"/>
    </row>
    <row r="44" spans="1:19" s="5" customFormat="1" ht="11.25" x14ac:dyDescent="0.2">
      <c r="A44" s="13" t="str">
        <f t="shared" si="16"/>
        <v>OFT-M</v>
      </c>
      <c r="B44" s="1"/>
      <c r="C44" s="1"/>
      <c r="D44" s="28"/>
      <c r="E44" s="1"/>
      <c r="F44" s="29"/>
      <c r="G44" s="1"/>
      <c r="H44" s="1"/>
      <c r="I44" s="1"/>
      <c r="J44" s="1"/>
      <c r="K44" s="29"/>
      <c r="L44" s="1"/>
      <c r="M44" s="1"/>
      <c r="N44" s="1"/>
      <c r="O44" s="1"/>
      <c r="P44" s="30"/>
      <c r="Q44" s="38">
        <f t="shared" ref="Q44:Q46" si="17">COUNTA(B44:E44,G44:J44,L44:O44)</f>
        <v>0</v>
      </c>
      <c r="R44" s="39">
        <f t="shared" ref="R44:R46" si="18">COUNTA(F44,K44,P44)</f>
        <v>0</v>
      </c>
      <c r="S44" s="35"/>
    </row>
    <row r="45" spans="1:19" s="5" customFormat="1" ht="11.25" x14ac:dyDescent="0.2">
      <c r="A45" s="13" t="str">
        <f t="shared" si="16"/>
        <v>OFT-V</v>
      </c>
      <c r="B45" s="1"/>
      <c r="C45" s="1"/>
      <c r="D45" s="1"/>
      <c r="E45" s="28"/>
      <c r="F45" s="29"/>
      <c r="G45" s="1"/>
      <c r="H45" s="1"/>
      <c r="I45" s="1"/>
      <c r="J45" s="1"/>
      <c r="K45" s="29"/>
      <c r="L45" s="28"/>
      <c r="M45" s="28"/>
      <c r="N45" s="28"/>
      <c r="O45" s="28"/>
      <c r="P45" s="30"/>
      <c r="Q45" s="38">
        <f t="shared" si="17"/>
        <v>0</v>
      </c>
      <c r="R45" s="39">
        <f t="shared" si="18"/>
        <v>0</v>
      </c>
      <c r="S45" s="35"/>
    </row>
    <row r="46" spans="1:19" s="5" customFormat="1" ht="11.25" x14ac:dyDescent="0.2">
      <c r="A46" s="13" t="str">
        <f t="shared" si="16"/>
        <v>OFT-P</v>
      </c>
      <c r="B46" s="1"/>
      <c r="C46" s="1"/>
      <c r="D46" s="1"/>
      <c r="E46" s="28"/>
      <c r="F46" s="29"/>
      <c r="G46" s="1"/>
      <c r="H46" s="1"/>
      <c r="I46" s="1"/>
      <c r="J46" s="1"/>
      <c r="K46" s="29"/>
      <c r="L46" s="1"/>
      <c r="M46" s="1"/>
      <c r="N46" s="1"/>
      <c r="O46" s="1"/>
      <c r="P46" s="30"/>
      <c r="Q46" s="38">
        <f t="shared" si="17"/>
        <v>0</v>
      </c>
      <c r="R46" s="39">
        <f t="shared" si="18"/>
        <v>0</v>
      </c>
      <c r="S46" s="35"/>
    </row>
    <row r="47" spans="1:19" s="5" customFormat="1" ht="12" thickBot="1" x14ac:dyDescent="0.25">
      <c r="A47" s="14" t="str">
        <f t="shared" si="16"/>
        <v>TDI</v>
      </c>
      <c r="B47" s="53"/>
      <c r="C47" s="54"/>
      <c r="D47" s="54"/>
      <c r="E47" s="55"/>
      <c r="F47" s="26"/>
      <c r="G47" s="53"/>
      <c r="H47" s="54"/>
      <c r="I47" s="54"/>
      <c r="J47" s="55"/>
      <c r="K47" s="26"/>
      <c r="L47" s="53"/>
      <c r="M47" s="54"/>
      <c r="N47" s="54"/>
      <c r="O47" s="55"/>
      <c r="P47" s="27"/>
      <c r="Q47" s="36"/>
      <c r="R47" s="37"/>
      <c r="S47" s="40">
        <f>COUNTA(F47,K47,P47)</f>
        <v>0</v>
      </c>
    </row>
    <row r="48" spans="1:19" s="5" customFormat="1" ht="12" thickTop="1" x14ac:dyDescent="0.2">
      <c r="B48" s="17"/>
    </row>
    <row r="49" spans="1:20" s="5" customFormat="1" ht="11.25" x14ac:dyDescent="0.2">
      <c r="D49" s="18" t="s">
        <v>23</v>
      </c>
      <c r="L49" s="18" t="s">
        <v>39</v>
      </c>
      <c r="R49" s="19" t="s">
        <v>34</v>
      </c>
    </row>
    <row r="50" spans="1:20" s="5" customFormat="1" ht="11.25" x14ac:dyDescent="0.2">
      <c r="A50" s="20"/>
      <c r="B50" s="4" t="s">
        <v>24</v>
      </c>
      <c r="D50" s="34">
        <f>Record1!D50</f>
        <v>0</v>
      </c>
      <c r="F50" s="4" t="s">
        <v>29</v>
      </c>
      <c r="H50" s="46">
        <f>Record1!H50</f>
        <v>0</v>
      </c>
      <c r="I50" s="21"/>
      <c r="J50" s="4" t="s">
        <v>24</v>
      </c>
      <c r="L50" s="34">
        <f>Record1!L50</f>
        <v>0</v>
      </c>
      <c r="N50" s="4" t="s">
        <v>29</v>
      </c>
      <c r="P50" s="46">
        <f>Record1!P50</f>
        <v>0</v>
      </c>
      <c r="R50" s="22" t="s">
        <v>35</v>
      </c>
      <c r="T50" s="34">
        <f>Record1!T50</f>
        <v>0</v>
      </c>
    </row>
    <row r="51" spans="1:20" s="5" customFormat="1" ht="11.25" x14ac:dyDescent="0.2">
      <c r="A51" s="23"/>
      <c r="B51" s="4" t="s">
        <v>25</v>
      </c>
      <c r="D51" s="34">
        <f>Record1!D51</f>
        <v>0</v>
      </c>
      <c r="F51" s="4" t="s">
        <v>30</v>
      </c>
      <c r="H51" s="46">
        <f>Record1!H51</f>
        <v>0</v>
      </c>
      <c r="I51" s="21"/>
      <c r="J51" s="4" t="s">
        <v>25</v>
      </c>
      <c r="L51" s="34">
        <f>Record1!L51</f>
        <v>0</v>
      </c>
      <c r="N51" s="4" t="s">
        <v>30</v>
      </c>
      <c r="P51" s="46">
        <f>Record1!P51</f>
        <v>0</v>
      </c>
      <c r="R51" s="22" t="s">
        <v>36</v>
      </c>
      <c r="T51" s="24">
        <f>Record1!T51</f>
        <v>0</v>
      </c>
    </row>
    <row r="52" spans="1:20" s="5" customFormat="1" ht="11.25" x14ac:dyDescent="0.2">
      <c r="A52" s="4" t="s">
        <v>37</v>
      </c>
      <c r="B52" s="4" t="s">
        <v>26</v>
      </c>
      <c r="D52" s="34">
        <f>Record1!D52</f>
        <v>0</v>
      </c>
      <c r="F52" s="4" t="s">
        <v>31</v>
      </c>
      <c r="H52" s="46">
        <f>Record1!H52</f>
        <v>0</v>
      </c>
      <c r="I52" s="21"/>
      <c r="J52" s="4" t="s">
        <v>26</v>
      </c>
      <c r="L52" s="34">
        <f>Record1!L52</f>
        <v>0</v>
      </c>
      <c r="N52" s="4" t="s">
        <v>31</v>
      </c>
      <c r="P52" s="46">
        <f>Record1!P52</f>
        <v>0</v>
      </c>
    </row>
    <row r="53" spans="1:20" s="5" customFormat="1" ht="11.25" x14ac:dyDescent="0.2">
      <c r="A53" s="4" t="s">
        <v>38</v>
      </c>
      <c r="B53" s="4" t="s">
        <v>27</v>
      </c>
      <c r="D53" s="34">
        <f>Record1!D53</f>
        <v>0</v>
      </c>
      <c r="F53" s="4" t="s">
        <v>32</v>
      </c>
      <c r="H53" s="46">
        <f>Record1!H53</f>
        <v>0</v>
      </c>
      <c r="I53" s="21"/>
      <c r="J53" s="4" t="s">
        <v>27</v>
      </c>
      <c r="L53" s="34">
        <f>Record1!L53</f>
        <v>0</v>
      </c>
      <c r="N53" s="4" t="s">
        <v>32</v>
      </c>
      <c r="P53" s="46">
        <f>Record1!P53</f>
        <v>0</v>
      </c>
      <c r="R53" s="22" t="s">
        <v>37</v>
      </c>
    </row>
    <row r="54" spans="1:20" s="5" customFormat="1" ht="11.25" x14ac:dyDescent="0.2">
      <c r="A54" s="18">
        <f>Record1!A54</f>
        <v>48</v>
      </c>
      <c r="B54" s="4" t="s">
        <v>28</v>
      </c>
      <c r="D54" s="34">
        <f>Record1!D54</f>
        <v>0</v>
      </c>
      <c r="F54" s="4" t="s">
        <v>33</v>
      </c>
      <c r="H54" s="46">
        <f>Record1!H54</f>
        <v>0</v>
      </c>
      <c r="I54" s="21"/>
      <c r="J54" s="4" t="s">
        <v>28</v>
      </c>
      <c r="L54" s="34">
        <f>Record1!L54</f>
        <v>0</v>
      </c>
      <c r="N54" s="4" t="s">
        <v>33</v>
      </c>
      <c r="P54" s="46">
        <f>Record1!P54</f>
        <v>0</v>
      </c>
      <c r="R54" s="22" t="s">
        <v>38</v>
      </c>
      <c r="T54" s="25">
        <f>Record1!T54</f>
        <v>12</v>
      </c>
    </row>
    <row r="55" spans="1:20" s="5" customFormat="1" ht="11.25" x14ac:dyDescent="0.2">
      <c r="B55" s="4"/>
    </row>
    <row r="56" spans="1:20" s="5" customFormat="1" ht="11.25" x14ac:dyDescent="0.2"/>
    <row r="57" spans="1:20" s="5" customFormat="1" ht="11.25" x14ac:dyDescent="0.2"/>
    <row r="58" spans="1:20" s="5" customFormat="1" ht="11.25" x14ac:dyDescent="0.2"/>
    <row r="59" spans="1:20" s="5" customFormat="1" ht="11.25" x14ac:dyDescent="0.2"/>
    <row r="60" spans="1:20" s="5" customFormat="1" ht="11.25" x14ac:dyDescent="0.2"/>
    <row r="61" spans="1:20" s="5" customFormat="1" ht="11.25" x14ac:dyDescent="0.2"/>
    <row r="62" spans="1:20" s="5" customFormat="1" ht="11.25" x14ac:dyDescent="0.2"/>
    <row r="63" spans="1:20" s="5" customFormat="1" ht="11.25" x14ac:dyDescent="0.2"/>
    <row r="64" spans="1:20" s="5" customFormat="1" ht="11.25" x14ac:dyDescent="0.2"/>
    <row r="65" s="5" customFormat="1" ht="11.25" x14ac:dyDescent="0.2"/>
    <row r="66" s="5" customFormat="1" ht="11.25" x14ac:dyDescent="0.2"/>
    <row r="67" s="5" customFormat="1" ht="11.25" x14ac:dyDescent="0.2"/>
    <row r="68" s="5" customFormat="1" ht="11.25" x14ac:dyDescent="0.2"/>
    <row r="69" s="5" customFormat="1" ht="11.25" x14ac:dyDescent="0.2"/>
    <row r="70" s="5" customFormat="1" ht="11.25" x14ac:dyDescent="0.2"/>
    <row r="71" s="5" customFormat="1" ht="11.25" x14ac:dyDescent="0.2"/>
    <row r="72" s="5" customFormat="1" ht="11.25" x14ac:dyDescent="0.2"/>
    <row r="73" s="5" customFormat="1" ht="11.25" x14ac:dyDescent="0.2"/>
    <row r="74" s="5" customFormat="1" ht="11.25" x14ac:dyDescent="0.2"/>
    <row r="75" s="5" customFormat="1" ht="11.25" x14ac:dyDescent="0.2"/>
    <row r="76" s="5" customFormat="1" ht="11.25" x14ac:dyDescent="0.2"/>
    <row r="77" s="5" customFormat="1" ht="11.25" x14ac:dyDescent="0.2"/>
    <row r="78" s="5" customFormat="1" ht="11.25" x14ac:dyDescent="0.2"/>
    <row r="79" s="5" customFormat="1" ht="11.25" x14ac:dyDescent="0.2"/>
    <row r="80" s="5" customFormat="1" ht="11.25" x14ac:dyDescent="0.2"/>
    <row r="81" s="5" customFormat="1" ht="11.25" x14ac:dyDescent="0.2"/>
    <row r="82" s="5" customFormat="1" ht="11.25" x14ac:dyDescent="0.2"/>
  </sheetData>
  <sheetProtection algorithmName="SHA-512" hashValue="mAb9oXyUsdEmNQxbppBT+cyzsbalXqrzvokMFbK8jO2qw22tSfLT7IZ6Oj/HwrYq1UMDwKhi/o2mUI/i8/I37Q==" saltValue="PQtxEVrmKzMy7H56+27RVA==" spinCount="100000" sheet="1" objects="1" scenarios="1" selectLockedCells="1"/>
  <mergeCells count="6">
    <mergeCell ref="Q7:S7"/>
    <mergeCell ref="E4:H4"/>
    <mergeCell ref="N4:R4"/>
    <mergeCell ref="E5:H5"/>
    <mergeCell ref="E6:H6"/>
    <mergeCell ref="E7:H7"/>
  </mergeCells>
  <pageMargins left="0.5" right="0.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defaultRowHeight="12.75" x14ac:dyDescent="0.2"/>
  <cols>
    <col min="1" max="1" width="23.7109375" bestFit="1" customWidth="1"/>
    <col min="2" max="2" width="22.7109375" bestFit="1" customWidth="1"/>
    <col min="3" max="3" width="15.42578125" bestFit="1" customWidth="1"/>
  </cols>
  <sheetData>
    <row r="1" spans="1:3" x14ac:dyDescent="0.2">
      <c r="A1" t="str">
        <f>"BOSS "&amp;IF(Record1!E4&lt;&gt;"",CHAR(13)&amp;Record1!E4,"")&amp;IF(Record1!E5&lt;&gt;"",CHAR(13)&amp;TEXT(Record1!E5,"m/d/yyyy"),"")&amp;IF(Record1!N4&lt;&gt;"",CHAR(13)&amp;Record1!N4,"")</f>
        <v xml:space="preserve">BOSS </v>
      </c>
    </row>
    <row r="3" spans="1:3" x14ac:dyDescent="0.2">
      <c r="B3" s="49" t="str">
        <f>"Target Student"&amp;IF(Record1!E4&lt;&gt;""," ("&amp;Record1!E4&amp;")","")</f>
        <v>Target Student</v>
      </c>
      <c r="C3" s="47" t="s">
        <v>39</v>
      </c>
    </row>
    <row r="4" spans="1:3" x14ac:dyDescent="0.2">
      <c r="A4" s="47" t="s">
        <v>42</v>
      </c>
      <c r="B4" s="48">
        <f>Record1!H50</f>
        <v>0</v>
      </c>
      <c r="C4" s="48">
        <f>Record1!P50</f>
        <v>0</v>
      </c>
    </row>
    <row r="5" spans="1:3" x14ac:dyDescent="0.2">
      <c r="A5" s="47" t="s">
        <v>43</v>
      </c>
      <c r="B5" s="48">
        <f>Record1!H51</f>
        <v>0</v>
      </c>
      <c r="C5" s="48">
        <f>Record1!P51</f>
        <v>0</v>
      </c>
    </row>
    <row r="6" spans="1:3" x14ac:dyDescent="0.2">
      <c r="A6" s="47"/>
      <c r="C6" s="48"/>
    </row>
    <row r="7" spans="1:3" x14ac:dyDescent="0.2">
      <c r="A7" s="47" t="s">
        <v>44</v>
      </c>
      <c r="B7" s="48">
        <f>Record1!H52</f>
        <v>0</v>
      </c>
      <c r="C7" s="48">
        <f>Record1!P52</f>
        <v>0</v>
      </c>
    </row>
    <row r="8" spans="1:3" x14ac:dyDescent="0.2">
      <c r="A8" s="47" t="s">
        <v>45</v>
      </c>
      <c r="B8" s="48">
        <f>Record1!H53</f>
        <v>0</v>
      </c>
      <c r="C8" s="48">
        <f>Record1!P53</f>
        <v>0</v>
      </c>
    </row>
    <row r="9" spans="1:3" x14ac:dyDescent="0.2">
      <c r="A9" s="47" t="s">
        <v>46</v>
      </c>
      <c r="B9" s="48">
        <f>Record1!H54</f>
        <v>0</v>
      </c>
      <c r="C9" s="48">
        <f>Record1!P54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Record1</vt:lpstr>
      <vt:lpstr>Record2</vt:lpstr>
      <vt:lpstr>Summary Data</vt:lpstr>
      <vt:lpstr>Summary Chart</vt:lpstr>
    </vt:vector>
  </TitlesOfParts>
  <Company>CCUSD #301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aplarsen@gmail.com</dc:creator>
  <cp:lastModifiedBy>Larsen, Adam</cp:lastModifiedBy>
  <cp:lastPrinted>2015-02-11T01:59:34Z</cp:lastPrinted>
  <dcterms:created xsi:type="dcterms:W3CDTF">2007-09-20T16:35:37Z</dcterms:created>
  <dcterms:modified xsi:type="dcterms:W3CDTF">2015-02-11T02:22:09Z</dcterms:modified>
</cp:coreProperties>
</file>